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Прейскурант 01.11.23 дейст." sheetId="3" r:id="rId1"/>
  </sheets>
  <calcPr calcId="145621"/>
</workbook>
</file>

<file path=xl/calcChain.xml><?xml version="1.0" encoding="utf-8"?>
<calcChain xmlns="http://schemas.openxmlformats.org/spreadsheetml/2006/main">
  <c r="G106" i="3" l="1"/>
  <c r="G105" i="3"/>
  <c r="G104" i="3"/>
  <c r="G103" i="3"/>
  <c r="G102" i="3"/>
  <c r="G101" i="3"/>
  <c r="G100" i="3"/>
  <c r="J98" i="3"/>
  <c r="G98" i="3"/>
  <c r="J97" i="3"/>
  <c r="G97" i="3"/>
  <c r="G96" i="3"/>
  <c r="G95" i="3"/>
  <c r="G94" i="3"/>
  <c r="G93" i="3"/>
  <c r="G92" i="3"/>
  <c r="J91" i="3"/>
  <c r="F91" i="3"/>
  <c r="E91" i="3"/>
  <c r="G90" i="3"/>
  <c r="J89" i="3"/>
  <c r="F89" i="3"/>
  <c r="E89" i="3"/>
  <c r="G88" i="3"/>
  <c r="G87" i="3"/>
  <c r="G86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89" i="3" l="1"/>
  <c r="G91" i="3"/>
</calcChain>
</file>

<file path=xl/comments1.xml><?xml version="1.0" encoding="utf-8"?>
<comments xmlns="http://schemas.openxmlformats.org/spreadsheetml/2006/main">
  <authors>
    <author>Автор</author>
  </authors>
  <commentLis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>+ осложнения, связанные с беременностью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04"/>
          </rPr>
          <t>+ осложнения, связанные с беременностью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+ осложнения, связанные с беременностью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04"/>
          </rPr>
          <t>+ осложнения, связанные с беременностью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Коэффициент дифференциации - 1,105
3 уровень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Коэффициент дифференциации - 1,105
3 уровень
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3 уровень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5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3 уровень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6" author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дифференциации - 1,105
3 уровень
</t>
        </r>
      </text>
    </comment>
    <comment ref="J96" author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дифференциации - 1,105
3 уровень
</t>
        </r>
      </text>
    </commen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3 уровень</t>
        </r>
        <r>
          <rPr>
            <sz val="9"/>
            <color indexed="81"/>
            <rFont val="Tahoma"/>
            <family val="2"/>
            <charset val="204"/>
          </rPr>
          <t xml:space="preserve">
90%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3 уровень</t>
        </r>
        <r>
          <rPr>
            <sz val="9"/>
            <color indexed="81"/>
            <rFont val="Tahoma"/>
            <family val="2"/>
            <charset val="204"/>
          </rPr>
          <t xml:space="preserve">
90%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3 уровень</t>
        </r>
        <r>
          <rPr>
            <sz val="9"/>
            <color indexed="81"/>
            <rFont val="Tahoma"/>
            <family val="2"/>
            <charset val="204"/>
          </rPr>
          <t xml:space="preserve">
90%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204"/>
          </rPr>
          <t>уровень 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3 уровень</t>
        </r>
        <r>
          <rPr>
            <sz val="9"/>
            <color indexed="81"/>
            <rFont val="Tahoma"/>
            <family val="2"/>
            <charset val="204"/>
          </rPr>
          <t xml:space="preserve">
90%</t>
        </r>
      </text>
    </comment>
    <comment ref="E103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Уровень 1.0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3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Уровень 1.0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4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</t>
        </r>
        <r>
          <rPr>
            <sz val="9"/>
            <color indexed="81"/>
            <rFont val="Tahoma"/>
            <family val="2"/>
            <charset val="204"/>
          </rPr>
          <t xml:space="preserve">
Уровень 1.0</t>
        </r>
      </text>
    </comment>
    <comment ref="J104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</t>
        </r>
        <r>
          <rPr>
            <sz val="9"/>
            <color indexed="81"/>
            <rFont val="Tahoma"/>
            <family val="2"/>
            <charset val="204"/>
          </rPr>
          <t xml:space="preserve">
Уровень 1.0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</t>
        </r>
        <r>
          <rPr>
            <sz val="9"/>
            <color indexed="81"/>
            <rFont val="Tahoma"/>
            <family val="2"/>
            <charset val="204"/>
          </rPr>
          <t xml:space="preserve">
Уровень 1.0</t>
        </r>
      </text>
    </comment>
    <comment ref="J105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</t>
        </r>
        <r>
          <rPr>
            <sz val="9"/>
            <color indexed="81"/>
            <rFont val="Tahoma"/>
            <family val="2"/>
            <charset val="204"/>
          </rPr>
          <t xml:space="preserve">
Уровень 1.0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Уровень 1.0</t>
        </r>
      </text>
    </comment>
    <comment ref="J106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 дифференциации - 1,105
Уровень 1.0</t>
        </r>
      </text>
    </comment>
  </commentList>
</comments>
</file>

<file path=xl/sharedStrings.xml><?xml version="1.0" encoding="utf-8"?>
<sst xmlns="http://schemas.openxmlformats.org/spreadsheetml/2006/main" count="392" uniqueCount="235">
  <si>
    <t xml:space="preserve"> Утверждаю:</t>
  </si>
  <si>
    <t>________________  Г.Б. Мальгина</t>
  </si>
  <si>
    <t>П Р Е Й С К У Р А Н Т   Ц Е Н</t>
  </si>
  <si>
    <t>страница тариф.соглашения</t>
  </si>
  <si>
    <t>Код</t>
  </si>
  <si>
    <t>Наименование услуги</t>
  </si>
  <si>
    <t>Цена  (руб.)</t>
  </si>
  <si>
    <t>Медицинская помощь в амбулаторных условиях (в т.ч. однодневный стационар)</t>
  </si>
  <si>
    <t>В01.001.001</t>
  </si>
  <si>
    <t>стр.265</t>
  </si>
  <si>
    <t>В01.001.002</t>
  </si>
  <si>
    <t>В01.001.004</t>
  </si>
  <si>
    <t>В01.001.005</t>
  </si>
  <si>
    <t>стр.266</t>
  </si>
  <si>
    <t>В01.006.001</t>
  </si>
  <si>
    <t>стр.267</t>
  </si>
  <si>
    <t>В01.006.002</t>
  </si>
  <si>
    <t>В01.047.001</t>
  </si>
  <si>
    <t>стр.273</t>
  </si>
  <si>
    <t>В01.047.002</t>
  </si>
  <si>
    <t>В01.053.001</t>
  </si>
  <si>
    <t>стр.274</t>
  </si>
  <si>
    <t>В01.053.002</t>
  </si>
  <si>
    <t>В01.058.001</t>
  </si>
  <si>
    <t>стр.275</t>
  </si>
  <si>
    <t>В01.058.002</t>
  </si>
  <si>
    <t>В01.001.001.888</t>
  </si>
  <si>
    <t>стр.277</t>
  </si>
  <si>
    <t>А05.01.002</t>
  </si>
  <si>
    <t>стр.303</t>
  </si>
  <si>
    <t>А05.01.002.001</t>
  </si>
  <si>
    <t>стр.304</t>
  </si>
  <si>
    <t>А05.02.002</t>
  </si>
  <si>
    <t>Магнитно-резонансная томография мышечной системы</t>
  </si>
  <si>
    <t>А05.02.002.101</t>
  </si>
  <si>
    <t>Магнитно-резонансная томография мышечной системы с контрастированием</t>
  </si>
  <si>
    <t>А05.03.001</t>
  </si>
  <si>
    <t>Магнитно-резонансная томография костной ткани (одна область)</t>
  </si>
  <si>
    <t>А05.04.001</t>
  </si>
  <si>
    <t>Магнитно-резонансная томография суставов (один сустав)</t>
  </si>
  <si>
    <t>А05.04.001.001</t>
  </si>
  <si>
    <t>Магнитно-резонансная томография суставов (один сустав) с контрастированием</t>
  </si>
  <si>
    <t>А05.08.001</t>
  </si>
  <si>
    <t>Магнитно-резонансная томография околоносовых пазух</t>
  </si>
  <si>
    <t>А05.08.001.101</t>
  </si>
  <si>
    <t>Магнитно-резонансная томография околоносовых пазух с контрастированием</t>
  </si>
  <si>
    <t>А05.14.002.101</t>
  </si>
  <si>
    <t>А05.14.002.102</t>
  </si>
  <si>
    <t>А05.15.001</t>
  </si>
  <si>
    <t>А05.15.001.101</t>
  </si>
  <si>
    <t>А05.26.008</t>
  </si>
  <si>
    <t>стр.305</t>
  </si>
  <si>
    <t>А05.26.008.001</t>
  </si>
  <si>
    <t>А05.28.002</t>
  </si>
  <si>
    <t>А05.28.002.001</t>
  </si>
  <si>
    <t>А05.30.004</t>
  </si>
  <si>
    <t>А05.30.004.001</t>
  </si>
  <si>
    <t>Магнитно-резонансная томография органов малого таза с внутривенным контрастированием</t>
  </si>
  <si>
    <t>А05.30.005</t>
  </si>
  <si>
    <t>А05.30.005.001</t>
  </si>
  <si>
    <t>А05.30.007</t>
  </si>
  <si>
    <t>А05.30.007.001</t>
  </si>
  <si>
    <t>А05.23.009</t>
  </si>
  <si>
    <t>А05.23.009.001</t>
  </si>
  <si>
    <t>Магнитно-резонансная томография головного мозга с контрастированием</t>
  </si>
  <si>
    <t>А05.03.002</t>
  </si>
  <si>
    <t>стр.308</t>
  </si>
  <si>
    <t>А05.03.002.001</t>
  </si>
  <si>
    <t>А05.01.002.1</t>
  </si>
  <si>
    <t>стр.306</t>
  </si>
  <si>
    <t>А05.01.002.001.1</t>
  </si>
  <si>
    <t>А05.02.002.1</t>
  </si>
  <si>
    <t>Снимок магнитно-резонансной томографии мышечной системы</t>
  </si>
  <si>
    <t>А05.02.002.101.1</t>
  </si>
  <si>
    <t>Снимок магнитно-резонансной томографии мышечной системы с контрастированием</t>
  </si>
  <si>
    <t>А05.03.001.1</t>
  </si>
  <si>
    <t>Снимок магнитно-резонансной томографии костной ткани (одна область)</t>
  </si>
  <si>
    <t>А05.04.001.1</t>
  </si>
  <si>
    <t>Снимок магнитно-резонансной томографии суставов (один сустав)</t>
  </si>
  <si>
    <t>А05.04.001.001.1</t>
  </si>
  <si>
    <t>Снимок магнитно-резонансной томографии суставов (один сустав) с контрастированием</t>
  </si>
  <si>
    <t>Снимок магнитно-резонансной томографии околоносовых пазух</t>
  </si>
  <si>
    <t>А05.08.001.101.1</t>
  </si>
  <si>
    <t>Снимок магнитно-резонансной томографии околоносовых пазух с контрастированием</t>
  </si>
  <si>
    <t>А05.14.002.101.1</t>
  </si>
  <si>
    <t>стр.307</t>
  </si>
  <si>
    <t>А05.14.002.102.1</t>
  </si>
  <si>
    <t>А05.15.001.1</t>
  </si>
  <si>
    <t>А05.15.001.101.1</t>
  </si>
  <si>
    <t>А05.26.008.1</t>
  </si>
  <si>
    <t>А05.26.008.001.1</t>
  </si>
  <si>
    <t>А05.28.002.1</t>
  </si>
  <si>
    <t>А05.28.002.001.1</t>
  </si>
  <si>
    <t>А05.30.004.1</t>
  </si>
  <si>
    <t>Снимок магнитно-резонансной томографии органов малого таза</t>
  </si>
  <si>
    <t>А05.30.004.001.1</t>
  </si>
  <si>
    <t>Снимок магнитно-резонансной томографии органов малого таза с внутривенным контрастированием</t>
  </si>
  <si>
    <t>А05.30.005.1</t>
  </si>
  <si>
    <t>А05.30.005.001.1</t>
  </si>
  <si>
    <t>А05.30.007.1</t>
  </si>
  <si>
    <t>А05.30.007.001.1</t>
  </si>
  <si>
    <t>А05.23.009.1</t>
  </si>
  <si>
    <t>Снимок магнитно-резонансной томографии головного мозга</t>
  </si>
  <si>
    <t>А05.23.009.001.1</t>
  </si>
  <si>
    <t>Снимок магнитно-резонансной томографии головного мозга с контрастированием</t>
  </si>
  <si>
    <t>А05.03.002.1</t>
  </si>
  <si>
    <t>Снимок магнитно-резонансной томографии позвоночника (один отдел)</t>
  </si>
  <si>
    <t>А05.03.002.001.1</t>
  </si>
  <si>
    <t>Снимок магнитно-резонансной томографии позвоночника с контрастированием (один отдел)</t>
  </si>
  <si>
    <t>В03.099.010</t>
  </si>
  <si>
    <t>стр.289</t>
  </si>
  <si>
    <t>В03.099.012</t>
  </si>
  <si>
    <t>стр.290</t>
  </si>
  <si>
    <t>В03.099.018</t>
  </si>
  <si>
    <t>В03.099.029</t>
  </si>
  <si>
    <t>стр.291</t>
  </si>
  <si>
    <t>В03.099.020</t>
  </si>
  <si>
    <t>А04.30.001.999</t>
  </si>
  <si>
    <t>А04.30.001</t>
  </si>
  <si>
    <t>Стационарное лечение</t>
  </si>
  <si>
    <t>st02.001</t>
  </si>
  <si>
    <t>стр.342</t>
  </si>
  <si>
    <t>st02.002</t>
  </si>
  <si>
    <t>st02.003</t>
  </si>
  <si>
    <t>st02.003+st02.001</t>
  </si>
  <si>
    <t>Родоразрешение с дородовой госпитализацией 6 дней и более</t>
  </si>
  <si>
    <t>st02.004</t>
  </si>
  <si>
    <t>st02.004+st02.001</t>
  </si>
  <si>
    <t>Кесарево сечение с дородовой госпитализацией 6 дней и более</t>
  </si>
  <si>
    <t>стр.342, стр</t>
  </si>
  <si>
    <t>st02.007</t>
  </si>
  <si>
    <t>st02.008</t>
  </si>
  <si>
    <t>st02.009</t>
  </si>
  <si>
    <t>st02.010</t>
  </si>
  <si>
    <t>st02.011</t>
  </si>
  <si>
    <t>st02.012</t>
  </si>
  <si>
    <t>st02.013</t>
  </si>
  <si>
    <t>Высокотехнологичное лечение</t>
  </si>
  <si>
    <t>02.00.3.004.36</t>
  </si>
  <si>
    <t>стр.399</t>
  </si>
  <si>
    <t>02.00.4.006.525</t>
  </si>
  <si>
    <t>стр.400</t>
  </si>
  <si>
    <t>Вспомогательные репродуктивные технологии</t>
  </si>
  <si>
    <t>ds02.008</t>
  </si>
  <si>
    <t>стр.455</t>
  </si>
  <si>
    <t>ds02.009</t>
  </si>
  <si>
    <t>ds02.010</t>
  </si>
  <si>
    <t>ds02.011</t>
  </si>
  <si>
    <t>Ультразвуковое исследование плода - экспертное (A04.30.001.999)</t>
  </si>
  <si>
    <t>Прием (осмотр, консультация) врача-уролога первичный (B01.053.001)</t>
  </si>
  <si>
    <t>Прием (осмотр, консультация) врача-уролога повторный (B01.053.002)</t>
  </si>
  <si>
    <t xml:space="preserve">Осложнения, связанные с беременностью (st02.001) </t>
  </si>
  <si>
    <t xml:space="preserve">Родоразрешение (st02.003) </t>
  </si>
  <si>
    <t xml:space="preserve">Кесарево сечение (st02.004) </t>
  </si>
  <si>
    <t>Воспалительные болезни женских половых органов (st02.007)</t>
  </si>
  <si>
    <t>Доброкачественные новообразования, новообразования in situ, неопределенного и неизвестного характера женских половых органов (st02.008)</t>
  </si>
  <si>
    <t>Другие болезни, врожденные аномалии, повреждения женских половых органов (st02.009)</t>
  </si>
  <si>
    <t>Операции на женских половых органах (уровень 1) (st02.010)</t>
  </si>
  <si>
    <t>Операции на женских половых органах (уровень 2) (st02.011)</t>
  </si>
  <si>
    <t>Операции на женских половых органах (уровень 3) (st02.012)</t>
  </si>
  <si>
    <t>Экстракорпоральное оплодотворение (уровень 1) (ds02.008)</t>
  </si>
  <si>
    <t>Экстракорпоральное оплодотворение (уровень 2) (ds02.009)</t>
  </si>
  <si>
    <t>Экстракорпоральное оплодотворение (уровень 3) (ds02.010)</t>
  </si>
  <si>
    <t>Экстракорпоральное оплодотворение (уровень 4) (ds02.011)</t>
  </si>
  <si>
    <t>Комплекс лабораторных и инструментальных методов исследования, проводимых при оказании мед.помощи в сроке 3 триместр беременности в МО третьей группы, по стандарту 38623 (B03.099.020)</t>
  </si>
  <si>
    <t>Комплекс лабораторных и инструментальных методов исследования, проводимых при оказании мед.помощи в сроке 2 триместр беременности в МО третьей группы, по стандарту 38629 (B03.099.029)</t>
  </si>
  <si>
    <t>Комплекс лаб-ных и инстр-ных методов иссл-ния, проводимых при оказании мед.помощи в сроке 2 триместр беремен-ти в МО 3-й гр, по стан.38629(B03.099.029)</t>
  </si>
  <si>
    <t>Комплекс лаб-ных и инстр-ных методов иссл-ния, проводимых при оказании мед.помощи в сроке 3 триместр беремен-ти в МО 3-й гр, по стан.38623(B03.099.020)</t>
  </si>
  <si>
    <t>Комплекс лабораторных и инструментальных методов исследования, проводимых при оказании мед.помощи в сроке 1 триместр беременности в МО третьей группы, по стандарту 38613 (B03.099.018)</t>
  </si>
  <si>
    <t>Комплекс лаб-ных и инстр-ных методов иссл-ния, проводимых при оказании мед.помощи в сроке 1 триместр беремен-ти в МО 3-й гр, по стан.38613(B03.099.018)</t>
  </si>
  <si>
    <t>Магнитно-резонансная томография органов малого таза (A05.30.004)</t>
  </si>
  <si>
    <t>Прием (осмотр, консультация) врача-эндокринолога первичный (B01.058.001)</t>
  </si>
  <si>
    <t>Прием (осмотр, консультация) врача-эндокринолога повторный (B01.058.002)</t>
  </si>
  <si>
    <t>Комплексное консультативное диспансерное посещение по бесплодному браку (обследование женщин), код 1834 (B03.099.010)</t>
  </si>
  <si>
    <t xml:space="preserve">на платные медицинские услуги для учреждений УИС, МВД (тарифы ОМС)                                                                </t>
  </si>
  <si>
    <t>Минздрава  России, д.м.н., профессор</t>
  </si>
  <si>
    <t xml:space="preserve"> Директор  ФГБУ "НИИ ОММ"</t>
  </si>
  <si>
    <t xml:space="preserve"> "___" _____________2023 г.</t>
  </si>
  <si>
    <t>Прием (осмотр, консультация) врача–генетика повторный (B01.006.002)</t>
  </si>
  <si>
    <t xml:space="preserve">Беременность, закончившаяся абортивным исходом (st02.002) </t>
  </si>
  <si>
    <t>Прием (осмотр, консультация) врача-терапевта первичный (B01.047.001)</t>
  </si>
  <si>
    <t>Прием (осмотр, консультация) врача-терапевта повторный (B01.047.002)</t>
  </si>
  <si>
    <t>Консультация врача-акушера-гинеколога при дистанционном взаимодействии врачей (B01.001.001.888)</t>
  </si>
  <si>
    <t>Операции на женских половых органах (уровень 4) (st02.013)</t>
  </si>
  <si>
    <t>Комплексное консультативное диспансерное посещение по бесплодному браку (обследование мужчин), код 1854 (B03.099.012)</t>
  </si>
  <si>
    <t>Хирургическое органосохраняющее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доступа (2.7.1223.21020)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</si>
  <si>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 (1.6.256.21017)</t>
  </si>
  <si>
    <t>Магнитно-резонансная томография позвоночника (один отдел) (A05.03.002)</t>
  </si>
  <si>
    <t>Магнитно-резонансная томография позвоночника с контрастированием (один отдел) (A05.03.002.001)</t>
  </si>
  <si>
    <t>Ультразвуковое исследование плода - скрининговое (A04.30.001)</t>
  </si>
  <si>
    <t>Магнитно-резонансная томография головного мозга (A05.23.009)</t>
  </si>
  <si>
    <t>было</t>
  </si>
  <si>
    <t>стало</t>
  </si>
  <si>
    <t>Магнитно-резонансная томография мягких тканей одной анатомической области  (A05.01.002)</t>
  </si>
  <si>
    <t>Магнитно-резонансная томография мягких тканей одной анатомической области с контрастированием (A05.01.002.001)</t>
  </si>
  <si>
    <t>Магнитно-резонансная томография печени (А05.14.002.101)</t>
  </si>
  <si>
    <t>Магнитно-резонансная томография печени с контрастированием (А05.14.002.102)</t>
  </si>
  <si>
    <t>Магнитно-резонансная томография поджелудочной железы (А05.15.001)</t>
  </si>
  <si>
    <t>Магнитно-резонансная томография поджелудочной железы с контрастированием (А05.15.001.101)</t>
  </si>
  <si>
    <t>Магнитно-резонансная томография забрюшинного пространства (А05.30.007)</t>
  </si>
  <si>
    <t>Магнитно-резонансная томография забрюшинного пространства с внутривенным контрастированием (А05.30.007.001)</t>
  </si>
  <si>
    <t>Снимок магнитно-резонансной томографии печени (А05.14.002.101.1)</t>
  </si>
  <si>
    <t>Снимок магнитно-резонансной томографии печени с контрастированием (А05.14.002.102.1)</t>
  </si>
  <si>
    <t>Снимок магнитно-резонансной томографии поджелудочной железы (А05.15.001.1)</t>
  </si>
  <si>
    <t>Снимок магнитно-резонансной томографии поджелудочной железы с контрастированием (А05.15.001.101.1)</t>
  </si>
  <si>
    <t>Снимок магнитно-резонансной томографии забрюшинного пространства (А05.30.007.1)</t>
  </si>
  <si>
    <t>Снимок магнитно-резонансной томографии забрюшинного пространства с внутривенным контрастированием (А05.30.007.001.1)</t>
  </si>
  <si>
    <t>Снимок магнитно-резонансной томографии мягких тканей одной анатомической области (А05.01.002.1)</t>
  </si>
  <si>
    <t>Снимок магнитно-резонансной томографии мягких тканей одной анатомической области с контрастированием (А05.01.002.001.1)</t>
  </si>
  <si>
    <t>Магнитно-резонансная томография орбит  с контрастированием (А05.26.008.001)</t>
  </si>
  <si>
    <t>Снимок магнитно-резонансной томографии орбит (А05.26.008.1)</t>
  </si>
  <si>
    <t>Снимок магнитно-резонансной томографии орбит с контрастированием (А05.26.008.001.1)</t>
  </si>
  <si>
    <t>Магнитно-резонансная томография почек, забрюшинного пространства (А05.28.002)</t>
  </si>
  <si>
    <t>Снимок магнитно-резонансной томографии почек, забрюшинного пространства (А05.28.002.1)</t>
  </si>
  <si>
    <t>Магнитно-резонансная томография почек, забрюшинного пространства с контрастированием (А05.28.002.001)</t>
  </si>
  <si>
    <t>Магнитно-резонансная томография орбит (А05.26.008)</t>
  </si>
  <si>
    <t>Магнитно-резонансная томография органов брюшной полости, печени, поджелудочной железы (А05.30.005)</t>
  </si>
  <si>
    <t>Снимок магнитно-резонансной томографии органов брюшной полости, печени, поджелудочной железы (А05.30.005.1)</t>
  </si>
  <si>
    <t>Магнитно-резонансная томография органов брюшной полости, печени, поджелудочной железы контрастированием (А05.30.005.001)</t>
  </si>
  <si>
    <t>Снимок магнитно-резонансной томографии органов брюшной полости, печени, поджелудочной железы контрастированием (А05.30.005.001.1)</t>
  </si>
  <si>
    <t>Снимок магнитно-резонансной томографии почек, забрюшонного пространтсва с контрастированием (А05.28.002.001.1)</t>
  </si>
  <si>
    <t xml:space="preserve">с "01" ноября 2023 года </t>
  </si>
  <si>
    <t>В01.001.001.</t>
  </si>
  <si>
    <t xml:space="preserve">Прием (осмотр, консультация) врача-акушера–гинеколога  первичный </t>
  </si>
  <si>
    <t xml:space="preserve">Прием (осмотр, консультация) врача-акушера–гинеколога  повторный </t>
  </si>
  <si>
    <t xml:space="preserve">Прием (осмотр, консультация) врача-акушера–гинеколога беременной  первичный </t>
  </si>
  <si>
    <t xml:space="preserve">Прием (осмотр, консультация) врача-акушера–гинеколога беременной  повторный </t>
  </si>
  <si>
    <t xml:space="preserve">Прием (осмотр, консультация) врача–генетика первичный </t>
  </si>
  <si>
    <t>А05.02.002.01</t>
  </si>
  <si>
    <t>02.003.004.36</t>
  </si>
  <si>
    <t>02.004.006.525</t>
  </si>
  <si>
    <t>(ds02.008)</t>
  </si>
  <si>
    <t>(ds02.009)</t>
  </si>
  <si>
    <t>(ds02.010)</t>
  </si>
  <si>
    <t>(ds02.011)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</si>
</sst>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1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/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right"/>
    </xf>
    <xf numFmtId="0" fontId="1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11" fillId="0" borderId="4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3" fontId="11" fillId="3" borderId="4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4"/>
  <sheetViews>
    <sheetView tabSelected="1" topLeftCell="B44" workbookViewId="0">
      <selection activeCell="K50" sqref="K50:K51"/>
    </sheetView>
  </sheetViews>
  <sheetFormatPr defaultRowHeight="15" x14ac:dyDescent="0.25"/>
  <cols>
    <col min="1" max="1" width="24.140625" style="1" hidden="1" customWidth="1"/>
    <col min="2" max="3" width="16.7109375" style="1" customWidth="1"/>
    <col min="4" max="4" width="74.28515625" style="1" customWidth="1"/>
    <col min="5" max="5" width="12.5703125" style="22" customWidth="1"/>
    <col min="6" max="6" width="13.7109375" style="23" hidden="1" customWidth="1"/>
    <col min="7" max="7" width="8.85546875" style="1" hidden="1" customWidth="1"/>
    <col min="8" max="8" width="10.7109375" style="1" hidden="1" customWidth="1"/>
    <col min="9" max="9" width="9.140625" style="1" hidden="1" customWidth="1"/>
    <col min="10" max="10" width="10.85546875" style="1" hidden="1" customWidth="1"/>
    <col min="11" max="11" width="60.7109375" style="1" customWidth="1"/>
    <col min="12" max="16384" width="9.140625" style="1"/>
  </cols>
  <sheetData>
    <row r="1" spans="1:10" ht="17.25" customHeight="1" x14ac:dyDescent="0.25">
      <c r="B1" s="3"/>
      <c r="C1" s="3"/>
      <c r="D1" s="4"/>
      <c r="E1" s="24" t="s">
        <v>0</v>
      </c>
      <c r="F1" s="2"/>
    </row>
    <row r="2" spans="1:10" ht="19.5" customHeight="1" x14ac:dyDescent="0.25">
      <c r="B2" s="3"/>
      <c r="C2" s="3"/>
      <c r="D2" s="4"/>
      <c r="E2" s="24" t="s">
        <v>176</v>
      </c>
      <c r="F2" s="2"/>
    </row>
    <row r="3" spans="1:10" ht="20.25" customHeight="1" x14ac:dyDescent="0.25">
      <c r="B3" s="3"/>
      <c r="C3" s="3"/>
      <c r="D3" s="4"/>
      <c r="E3" s="24" t="s">
        <v>175</v>
      </c>
      <c r="F3" s="2"/>
    </row>
    <row r="4" spans="1:10" ht="20.25" customHeight="1" x14ac:dyDescent="0.25">
      <c r="B4" s="3"/>
      <c r="C4" s="3"/>
      <c r="D4" s="4"/>
      <c r="E4" s="24" t="s">
        <v>1</v>
      </c>
      <c r="F4" s="2"/>
    </row>
    <row r="5" spans="1:10" ht="16.5" customHeight="1" x14ac:dyDescent="0.25">
      <c r="B5" s="2"/>
      <c r="C5" s="2"/>
      <c r="D5" s="4"/>
      <c r="E5" s="24" t="s">
        <v>177</v>
      </c>
      <c r="F5" s="2"/>
    </row>
    <row r="6" spans="1:10" ht="21.75" customHeight="1" x14ac:dyDescent="0.25">
      <c r="B6" s="59" t="s">
        <v>2</v>
      </c>
      <c r="C6" s="59"/>
      <c r="D6" s="59"/>
      <c r="E6" s="59"/>
      <c r="F6" s="59"/>
    </row>
    <row r="7" spans="1:10" ht="27.75" customHeight="1" x14ac:dyDescent="0.25">
      <c r="B7" s="60" t="s">
        <v>174</v>
      </c>
      <c r="C7" s="60"/>
      <c r="D7" s="60"/>
      <c r="E7" s="60"/>
      <c r="F7" s="60"/>
      <c r="I7" s="1" t="s">
        <v>3</v>
      </c>
    </row>
    <row r="8" spans="1:10" ht="30.75" customHeight="1" x14ac:dyDescent="0.25">
      <c r="B8" s="5"/>
      <c r="C8" s="5"/>
      <c r="D8" s="5" t="s">
        <v>221</v>
      </c>
      <c r="E8" s="26"/>
      <c r="F8" s="26"/>
    </row>
    <row r="9" spans="1:10" ht="28.9" customHeight="1" x14ac:dyDescent="0.25">
      <c r="B9" s="6" t="s">
        <v>4</v>
      </c>
      <c r="C9" s="6"/>
      <c r="D9" s="6" t="s">
        <v>5</v>
      </c>
      <c r="E9" s="62" t="s">
        <v>6</v>
      </c>
      <c r="F9" s="63"/>
      <c r="G9" s="63"/>
      <c r="H9" s="63"/>
      <c r="I9" s="63"/>
      <c r="J9" s="64"/>
    </row>
    <row r="10" spans="1:10" ht="21.75" customHeight="1" x14ac:dyDescent="0.25">
      <c r="B10" s="61" t="s">
        <v>7</v>
      </c>
      <c r="C10" s="61"/>
      <c r="D10" s="61"/>
      <c r="E10" s="55" t="s">
        <v>192</v>
      </c>
      <c r="F10" s="56"/>
      <c r="G10" s="57"/>
      <c r="H10" s="57"/>
      <c r="I10" s="57"/>
      <c r="J10" s="57" t="s">
        <v>191</v>
      </c>
    </row>
    <row r="11" spans="1:10" ht="19.5" customHeight="1" x14ac:dyDescent="0.25">
      <c r="A11" s="7" t="s">
        <v>8</v>
      </c>
      <c r="B11" s="8">
        <v>11001</v>
      </c>
      <c r="C11" s="8" t="s">
        <v>222</v>
      </c>
      <c r="D11" s="9" t="s">
        <v>223</v>
      </c>
      <c r="E11" s="41">
        <v>879</v>
      </c>
      <c r="F11" s="29">
        <v>738</v>
      </c>
      <c r="G11" s="30">
        <f>+E11-F11</f>
        <v>141</v>
      </c>
      <c r="H11" s="27"/>
      <c r="I11" s="27" t="s">
        <v>9</v>
      </c>
      <c r="J11" s="31">
        <v>799</v>
      </c>
    </row>
    <row r="12" spans="1:10" ht="21.75" customHeight="1" x14ac:dyDescent="0.25">
      <c r="A12" s="7" t="s">
        <v>10</v>
      </c>
      <c r="B12" s="8">
        <v>11002</v>
      </c>
      <c r="C12" s="8" t="s">
        <v>10</v>
      </c>
      <c r="D12" s="9" t="s">
        <v>224</v>
      </c>
      <c r="E12" s="51">
        <v>792</v>
      </c>
      <c r="F12" s="33">
        <v>664</v>
      </c>
      <c r="G12" s="30">
        <f t="shared" ref="G12:G79" si="0">+E12-F12</f>
        <v>128</v>
      </c>
      <c r="H12" s="27"/>
      <c r="I12" s="27" t="s">
        <v>9</v>
      </c>
      <c r="J12" s="34">
        <v>720</v>
      </c>
    </row>
    <row r="13" spans="1:10" ht="30" x14ac:dyDescent="0.25">
      <c r="A13" s="7" t="s">
        <v>11</v>
      </c>
      <c r="B13" s="8">
        <v>11003</v>
      </c>
      <c r="C13" s="8" t="s">
        <v>11</v>
      </c>
      <c r="D13" s="9" t="s">
        <v>225</v>
      </c>
      <c r="E13" s="51">
        <v>1056</v>
      </c>
      <c r="F13" s="33">
        <v>886</v>
      </c>
      <c r="G13" s="30">
        <f t="shared" si="0"/>
        <v>170</v>
      </c>
      <c r="H13" s="27"/>
      <c r="I13" s="27" t="s">
        <v>9</v>
      </c>
      <c r="J13" s="34">
        <v>960</v>
      </c>
    </row>
    <row r="14" spans="1:10" ht="30" x14ac:dyDescent="0.25">
      <c r="A14" s="7" t="s">
        <v>12</v>
      </c>
      <c r="B14" s="8">
        <v>11004</v>
      </c>
      <c r="C14" s="8" t="s">
        <v>12</v>
      </c>
      <c r="D14" s="9" t="s">
        <v>226</v>
      </c>
      <c r="E14" s="51">
        <v>704</v>
      </c>
      <c r="F14" s="33">
        <v>590</v>
      </c>
      <c r="G14" s="30">
        <f t="shared" si="0"/>
        <v>114</v>
      </c>
      <c r="H14" s="27"/>
      <c r="I14" s="27" t="s">
        <v>13</v>
      </c>
      <c r="J14" s="34">
        <v>640</v>
      </c>
    </row>
    <row r="15" spans="1:10" ht="20.25" customHeight="1" x14ac:dyDescent="0.25">
      <c r="A15" s="7" t="s">
        <v>14</v>
      </c>
      <c r="B15" s="8">
        <v>11005</v>
      </c>
      <c r="C15" s="8" t="s">
        <v>14</v>
      </c>
      <c r="D15" s="9" t="s">
        <v>227</v>
      </c>
      <c r="E15" s="51">
        <v>1126</v>
      </c>
      <c r="F15" s="33">
        <v>944</v>
      </c>
      <c r="G15" s="30">
        <f t="shared" si="0"/>
        <v>182</v>
      </c>
      <c r="H15" s="27"/>
      <c r="I15" s="27" t="s">
        <v>15</v>
      </c>
      <c r="J15" s="34">
        <v>1024</v>
      </c>
    </row>
    <row r="16" spans="1:10" ht="28.5" customHeight="1" x14ac:dyDescent="0.25">
      <c r="A16" s="7" t="s">
        <v>16</v>
      </c>
      <c r="B16" s="8">
        <v>11006</v>
      </c>
      <c r="C16" s="8" t="s">
        <v>16</v>
      </c>
      <c r="D16" s="9" t="s">
        <v>178</v>
      </c>
      <c r="E16" s="51">
        <v>563</v>
      </c>
      <c r="F16" s="33">
        <v>473</v>
      </c>
      <c r="G16" s="30">
        <f t="shared" si="0"/>
        <v>90</v>
      </c>
      <c r="H16" s="27"/>
      <c r="I16" s="27" t="s">
        <v>15</v>
      </c>
      <c r="J16" s="34">
        <v>512</v>
      </c>
    </row>
    <row r="17" spans="1:14" ht="25.5" customHeight="1" x14ac:dyDescent="0.25">
      <c r="A17" s="7" t="s">
        <v>17</v>
      </c>
      <c r="B17" s="8">
        <v>11009</v>
      </c>
      <c r="C17" s="8" t="s">
        <v>17</v>
      </c>
      <c r="D17" s="9" t="s">
        <v>180</v>
      </c>
      <c r="E17" s="51">
        <v>525</v>
      </c>
      <c r="F17" s="33">
        <v>440</v>
      </c>
      <c r="G17" s="30">
        <f t="shared" si="0"/>
        <v>85</v>
      </c>
      <c r="H17" s="27"/>
      <c r="I17" s="27" t="s">
        <v>18</v>
      </c>
      <c r="J17" s="34">
        <v>477</v>
      </c>
    </row>
    <row r="18" spans="1:14" ht="21.75" customHeight="1" x14ac:dyDescent="0.25">
      <c r="A18" s="7" t="s">
        <v>19</v>
      </c>
      <c r="B18" s="8">
        <v>11010</v>
      </c>
      <c r="C18" s="8" t="s">
        <v>19</v>
      </c>
      <c r="D18" s="9" t="s">
        <v>181</v>
      </c>
      <c r="E18" s="51">
        <v>412</v>
      </c>
      <c r="F18" s="33">
        <v>346</v>
      </c>
      <c r="G18" s="30">
        <f t="shared" si="0"/>
        <v>66</v>
      </c>
      <c r="H18" s="27"/>
      <c r="I18" s="27" t="s">
        <v>18</v>
      </c>
      <c r="J18" s="34">
        <v>375</v>
      </c>
    </row>
    <row r="19" spans="1:14" ht="24.75" customHeight="1" x14ac:dyDescent="0.25">
      <c r="A19" s="7" t="s">
        <v>20</v>
      </c>
      <c r="B19" s="8">
        <v>11011</v>
      </c>
      <c r="C19" s="8" t="s">
        <v>20</v>
      </c>
      <c r="D19" s="9" t="s">
        <v>149</v>
      </c>
      <c r="E19" s="51">
        <v>542</v>
      </c>
      <c r="F19" s="33">
        <v>456</v>
      </c>
      <c r="G19" s="30">
        <f t="shared" si="0"/>
        <v>86</v>
      </c>
      <c r="H19" s="27"/>
      <c r="I19" s="27" t="s">
        <v>21</v>
      </c>
      <c r="J19" s="34">
        <v>493</v>
      </c>
    </row>
    <row r="20" spans="1:14" ht="21.75" customHeight="1" x14ac:dyDescent="0.25">
      <c r="A20" s="7" t="s">
        <v>22</v>
      </c>
      <c r="B20" s="8">
        <v>11012</v>
      </c>
      <c r="C20" s="8" t="s">
        <v>22</v>
      </c>
      <c r="D20" s="9" t="s">
        <v>150</v>
      </c>
      <c r="E20" s="51">
        <v>475</v>
      </c>
      <c r="F20" s="33">
        <v>398</v>
      </c>
      <c r="G20" s="30">
        <f t="shared" si="0"/>
        <v>77</v>
      </c>
      <c r="H20" s="27"/>
      <c r="I20" s="27" t="s">
        <v>21</v>
      </c>
      <c r="J20" s="34">
        <v>432</v>
      </c>
    </row>
    <row r="21" spans="1:14" ht="21.75" customHeight="1" x14ac:dyDescent="0.25">
      <c r="A21" s="7" t="s">
        <v>23</v>
      </c>
      <c r="B21" s="8">
        <v>11013</v>
      </c>
      <c r="C21" s="8" t="s">
        <v>23</v>
      </c>
      <c r="D21" s="9" t="s">
        <v>171</v>
      </c>
      <c r="E21" s="51">
        <v>1296</v>
      </c>
      <c r="F21" s="33">
        <v>1087</v>
      </c>
      <c r="G21" s="30">
        <f t="shared" si="0"/>
        <v>209</v>
      </c>
      <c r="H21" s="27"/>
      <c r="I21" s="27" t="s">
        <v>24</v>
      </c>
      <c r="J21" s="34">
        <v>1178</v>
      </c>
    </row>
    <row r="22" spans="1:14" ht="23.25" customHeight="1" x14ac:dyDescent="0.25">
      <c r="A22" s="7" t="s">
        <v>25</v>
      </c>
      <c r="B22" s="11">
        <v>11014</v>
      </c>
      <c r="C22" s="11" t="s">
        <v>25</v>
      </c>
      <c r="D22" s="12" t="s">
        <v>172</v>
      </c>
      <c r="E22" s="52">
        <v>865</v>
      </c>
      <c r="F22" s="35">
        <v>725</v>
      </c>
      <c r="G22" s="30">
        <f t="shared" si="0"/>
        <v>140</v>
      </c>
      <c r="H22" s="27"/>
      <c r="I22" s="27" t="s">
        <v>24</v>
      </c>
      <c r="J22" s="36">
        <v>786</v>
      </c>
    </row>
    <row r="23" spans="1:14" ht="30" x14ac:dyDescent="0.25">
      <c r="A23" s="7" t="s">
        <v>26</v>
      </c>
      <c r="B23" s="8">
        <v>11015</v>
      </c>
      <c r="C23" s="8" t="s">
        <v>26</v>
      </c>
      <c r="D23" s="13" t="s">
        <v>182</v>
      </c>
      <c r="E23" s="51">
        <v>816</v>
      </c>
      <c r="F23" s="33">
        <v>577</v>
      </c>
      <c r="G23" s="30">
        <f t="shared" si="0"/>
        <v>239</v>
      </c>
      <c r="H23" s="27"/>
      <c r="I23" s="27" t="s">
        <v>27</v>
      </c>
      <c r="J23" s="34">
        <v>742</v>
      </c>
    </row>
    <row r="24" spans="1:14" ht="30" x14ac:dyDescent="0.25">
      <c r="A24" s="7" t="s">
        <v>109</v>
      </c>
      <c r="B24" s="8">
        <v>11030</v>
      </c>
      <c r="C24" s="8" t="s">
        <v>109</v>
      </c>
      <c r="D24" s="9" t="s">
        <v>173</v>
      </c>
      <c r="E24" s="37">
        <v>3507</v>
      </c>
      <c r="F24" s="33">
        <v>3146</v>
      </c>
      <c r="G24" s="30">
        <f t="shared" si="0"/>
        <v>361</v>
      </c>
      <c r="H24" s="27"/>
      <c r="I24" s="38" t="s">
        <v>110</v>
      </c>
      <c r="J24" s="37"/>
    </row>
    <row r="25" spans="1:14" ht="30" x14ac:dyDescent="0.25">
      <c r="A25" s="7" t="s">
        <v>111</v>
      </c>
      <c r="B25" s="11">
        <v>11031</v>
      </c>
      <c r="C25" s="11" t="s">
        <v>111</v>
      </c>
      <c r="D25" s="12" t="s">
        <v>184</v>
      </c>
      <c r="E25" s="39">
        <v>2184</v>
      </c>
      <c r="F25" s="35">
        <v>1795</v>
      </c>
      <c r="G25" s="30">
        <f t="shared" si="0"/>
        <v>389</v>
      </c>
      <c r="H25" s="27"/>
      <c r="I25" s="38" t="s">
        <v>112</v>
      </c>
      <c r="J25" s="39"/>
    </row>
    <row r="26" spans="1:14" ht="64.5" customHeight="1" x14ac:dyDescent="0.25">
      <c r="A26" s="7" t="s">
        <v>113</v>
      </c>
      <c r="B26" s="8">
        <v>11032</v>
      </c>
      <c r="C26" s="8" t="s">
        <v>113</v>
      </c>
      <c r="D26" s="9" t="s">
        <v>168</v>
      </c>
      <c r="E26" s="37">
        <v>2972</v>
      </c>
      <c r="F26" s="33">
        <v>2428</v>
      </c>
      <c r="G26" s="30">
        <f t="shared" si="0"/>
        <v>544</v>
      </c>
      <c r="H26" s="27"/>
      <c r="I26" s="27" t="s">
        <v>112</v>
      </c>
      <c r="J26" s="37"/>
      <c r="K26" s="9" t="s">
        <v>169</v>
      </c>
    </row>
    <row r="27" spans="1:14" ht="56.25" customHeight="1" x14ac:dyDescent="0.25">
      <c r="A27" s="7" t="s">
        <v>114</v>
      </c>
      <c r="B27" s="8">
        <v>11033</v>
      </c>
      <c r="C27" s="8" t="s">
        <v>114</v>
      </c>
      <c r="D27" s="9" t="s">
        <v>165</v>
      </c>
      <c r="E27" s="37">
        <v>2762</v>
      </c>
      <c r="F27" s="33">
        <v>2263</v>
      </c>
      <c r="G27" s="30">
        <f t="shared" si="0"/>
        <v>499</v>
      </c>
      <c r="H27" s="27"/>
      <c r="I27" s="27" t="s">
        <v>115</v>
      </c>
      <c r="J27" s="37"/>
      <c r="K27" s="9" t="s">
        <v>166</v>
      </c>
    </row>
    <row r="28" spans="1:14" ht="51" customHeight="1" x14ac:dyDescent="0.25">
      <c r="A28" s="7" t="s">
        <v>116</v>
      </c>
      <c r="B28" s="8">
        <v>11034</v>
      </c>
      <c r="C28" s="8" t="s">
        <v>116</v>
      </c>
      <c r="D28" s="9" t="s">
        <v>164</v>
      </c>
      <c r="E28" s="37">
        <v>4508</v>
      </c>
      <c r="F28" s="33">
        <v>3633</v>
      </c>
      <c r="G28" s="30">
        <f t="shared" si="0"/>
        <v>875</v>
      </c>
      <c r="H28" s="27"/>
      <c r="I28" s="27" t="s">
        <v>115</v>
      </c>
      <c r="J28" s="37"/>
      <c r="K28" s="9" t="s">
        <v>167</v>
      </c>
    </row>
    <row r="29" spans="1:14" ht="26.25" customHeight="1" x14ac:dyDescent="0.25">
      <c r="A29" s="7" t="s">
        <v>117</v>
      </c>
      <c r="B29" s="18">
        <v>11204</v>
      </c>
      <c r="C29" s="18" t="s">
        <v>117</v>
      </c>
      <c r="D29" s="19" t="s">
        <v>148</v>
      </c>
      <c r="E29" s="40">
        <v>1010</v>
      </c>
      <c r="F29" s="29">
        <v>875</v>
      </c>
      <c r="G29" s="30">
        <f t="shared" si="0"/>
        <v>135</v>
      </c>
      <c r="H29" s="27"/>
      <c r="I29" s="27" t="s">
        <v>115</v>
      </c>
      <c r="J29" s="40"/>
    </row>
    <row r="30" spans="1:14" ht="29.25" customHeight="1" x14ac:dyDescent="0.25">
      <c r="A30" s="7" t="s">
        <v>118</v>
      </c>
      <c r="B30" s="8">
        <v>11205</v>
      </c>
      <c r="C30" s="8" t="s">
        <v>118</v>
      </c>
      <c r="D30" s="9" t="s">
        <v>189</v>
      </c>
      <c r="E30" s="37">
        <v>776</v>
      </c>
      <c r="F30" s="33">
        <v>700</v>
      </c>
      <c r="G30" s="30">
        <f t="shared" si="0"/>
        <v>76</v>
      </c>
      <c r="H30" s="27"/>
      <c r="I30" s="27" t="s">
        <v>115</v>
      </c>
      <c r="J30" s="37"/>
    </row>
    <row r="31" spans="1:14" ht="60" customHeight="1" x14ac:dyDescent="0.25">
      <c r="A31" s="7" t="s">
        <v>28</v>
      </c>
      <c r="B31" s="14">
        <v>11207</v>
      </c>
      <c r="C31" s="14" t="s">
        <v>28</v>
      </c>
      <c r="D31" s="15" t="s">
        <v>193</v>
      </c>
      <c r="E31" s="41">
        <v>1591</v>
      </c>
      <c r="F31" s="28">
        <v>1309</v>
      </c>
      <c r="G31" s="30">
        <f t="shared" si="0"/>
        <v>282</v>
      </c>
      <c r="H31" s="27"/>
      <c r="I31" s="27" t="s">
        <v>29</v>
      </c>
      <c r="J31" s="31">
        <v>1591</v>
      </c>
      <c r="K31" s="25"/>
      <c r="L31" s="25"/>
      <c r="M31" s="25"/>
      <c r="N31" s="25"/>
    </row>
    <row r="32" spans="1:14" ht="30" x14ac:dyDescent="0.25">
      <c r="A32" s="7" t="s">
        <v>30</v>
      </c>
      <c r="B32" s="14">
        <v>11208</v>
      </c>
      <c r="C32" s="14" t="s">
        <v>30</v>
      </c>
      <c r="D32" s="15" t="s">
        <v>194</v>
      </c>
      <c r="E32" s="41">
        <v>5013</v>
      </c>
      <c r="F32" s="28">
        <v>4754</v>
      </c>
      <c r="G32" s="30">
        <f t="shared" si="0"/>
        <v>259</v>
      </c>
      <c r="H32" s="27"/>
      <c r="I32" s="27" t="s">
        <v>31</v>
      </c>
      <c r="J32" s="31">
        <v>5013</v>
      </c>
    </row>
    <row r="33" spans="1:10" ht="22.5" customHeight="1" x14ac:dyDescent="0.25">
      <c r="A33" s="7" t="s">
        <v>32</v>
      </c>
      <c r="B33" s="14">
        <v>11209</v>
      </c>
      <c r="C33" s="14" t="s">
        <v>32</v>
      </c>
      <c r="D33" s="15" t="s">
        <v>33</v>
      </c>
      <c r="E33" s="40">
        <v>3034</v>
      </c>
      <c r="F33" s="28">
        <v>2465</v>
      </c>
      <c r="G33" s="30">
        <f t="shared" si="0"/>
        <v>569</v>
      </c>
      <c r="H33" s="27"/>
      <c r="I33" s="27" t="s">
        <v>31</v>
      </c>
      <c r="J33" s="40"/>
    </row>
    <row r="34" spans="1:10" ht="25.5" customHeight="1" x14ac:dyDescent="0.25">
      <c r="A34" s="7" t="s">
        <v>34</v>
      </c>
      <c r="B34" s="14">
        <v>11210</v>
      </c>
      <c r="C34" s="14" t="s">
        <v>228</v>
      </c>
      <c r="D34" s="15" t="s">
        <v>35</v>
      </c>
      <c r="E34" s="40">
        <v>6456</v>
      </c>
      <c r="F34" s="28">
        <v>5910</v>
      </c>
      <c r="G34" s="30">
        <f t="shared" si="0"/>
        <v>546</v>
      </c>
      <c r="H34" s="27"/>
      <c r="I34" s="27" t="s">
        <v>31</v>
      </c>
      <c r="J34" s="40"/>
    </row>
    <row r="35" spans="1:10" ht="21" customHeight="1" x14ac:dyDescent="0.25">
      <c r="A35" s="7" t="s">
        <v>36</v>
      </c>
      <c r="B35" s="14">
        <v>11211</v>
      </c>
      <c r="C35" s="14" t="s">
        <v>36</v>
      </c>
      <c r="D35" s="15" t="s">
        <v>37</v>
      </c>
      <c r="E35" s="40">
        <v>1230</v>
      </c>
      <c r="F35" s="28">
        <v>1020</v>
      </c>
      <c r="G35" s="30">
        <f t="shared" si="0"/>
        <v>210</v>
      </c>
      <c r="H35" s="27"/>
      <c r="I35" s="27" t="s">
        <v>31</v>
      </c>
      <c r="J35" s="40"/>
    </row>
    <row r="36" spans="1:10" s="17" customFormat="1" ht="20.25" customHeight="1" x14ac:dyDescent="0.25">
      <c r="A36" s="16" t="s">
        <v>38</v>
      </c>
      <c r="B36" s="14">
        <v>11212</v>
      </c>
      <c r="C36" s="14" t="s">
        <v>38</v>
      </c>
      <c r="D36" s="15" t="s">
        <v>39</v>
      </c>
      <c r="E36" s="40">
        <v>1591</v>
      </c>
      <c r="F36" s="28">
        <v>1309</v>
      </c>
      <c r="G36" s="30">
        <f t="shared" si="0"/>
        <v>282</v>
      </c>
      <c r="H36" s="38"/>
      <c r="I36" s="38" t="s">
        <v>31</v>
      </c>
      <c r="J36" s="40"/>
    </row>
    <row r="37" spans="1:10" s="17" customFormat="1" ht="30" x14ac:dyDescent="0.25">
      <c r="A37" s="16" t="s">
        <v>40</v>
      </c>
      <c r="B37" s="14">
        <v>11213</v>
      </c>
      <c r="C37" s="14" t="s">
        <v>40</v>
      </c>
      <c r="D37" s="15" t="s">
        <v>41</v>
      </c>
      <c r="E37" s="40">
        <v>5013</v>
      </c>
      <c r="F37" s="28">
        <v>4754</v>
      </c>
      <c r="G37" s="30">
        <f t="shared" si="0"/>
        <v>259</v>
      </c>
      <c r="H37" s="38"/>
      <c r="I37" s="38" t="s">
        <v>31</v>
      </c>
      <c r="J37" s="40"/>
    </row>
    <row r="38" spans="1:10" s="17" customFormat="1" ht="27" customHeight="1" x14ac:dyDescent="0.25">
      <c r="A38" s="16" t="s">
        <v>42</v>
      </c>
      <c r="B38" s="14">
        <v>11214</v>
      </c>
      <c r="C38" s="14" t="s">
        <v>42</v>
      </c>
      <c r="D38" s="15" t="s">
        <v>43</v>
      </c>
      <c r="E38" s="40">
        <v>1591</v>
      </c>
      <c r="F38" s="28">
        <v>1309</v>
      </c>
      <c r="G38" s="30">
        <f t="shared" si="0"/>
        <v>282</v>
      </c>
      <c r="H38" s="38"/>
      <c r="I38" s="38" t="s">
        <v>31</v>
      </c>
      <c r="J38" s="40"/>
    </row>
    <row r="39" spans="1:10" s="17" customFormat="1" ht="37.5" customHeight="1" x14ac:dyDescent="0.25">
      <c r="A39" s="16" t="s">
        <v>44</v>
      </c>
      <c r="B39" s="14">
        <v>11215</v>
      </c>
      <c r="C39" s="14" t="s">
        <v>44</v>
      </c>
      <c r="D39" s="15" t="s">
        <v>45</v>
      </c>
      <c r="E39" s="40">
        <v>5013</v>
      </c>
      <c r="F39" s="28">
        <v>4754</v>
      </c>
      <c r="G39" s="30">
        <f t="shared" si="0"/>
        <v>259</v>
      </c>
      <c r="H39" s="38"/>
      <c r="I39" s="38" t="s">
        <v>31</v>
      </c>
      <c r="J39" s="40"/>
    </row>
    <row r="40" spans="1:10" s="17" customFormat="1" ht="0.75" hidden="1" customHeight="1" x14ac:dyDescent="0.25">
      <c r="A40" s="16" t="s">
        <v>46</v>
      </c>
      <c r="B40" s="14">
        <v>11216</v>
      </c>
      <c r="C40" s="14" t="s">
        <v>46</v>
      </c>
      <c r="D40" s="15" t="s">
        <v>195</v>
      </c>
      <c r="E40" s="49">
        <v>0</v>
      </c>
      <c r="F40" s="28">
        <v>1309</v>
      </c>
      <c r="G40" s="30">
        <f t="shared" si="0"/>
        <v>-1309</v>
      </c>
      <c r="H40" s="38"/>
      <c r="I40" s="38" t="s">
        <v>31</v>
      </c>
      <c r="J40" s="40">
        <v>1591</v>
      </c>
    </row>
    <row r="41" spans="1:10" s="17" customFormat="1" ht="30" hidden="1" x14ac:dyDescent="0.25">
      <c r="A41" s="16" t="s">
        <v>47</v>
      </c>
      <c r="B41" s="14">
        <v>11217</v>
      </c>
      <c r="C41" s="14" t="s">
        <v>47</v>
      </c>
      <c r="D41" s="15" t="s">
        <v>196</v>
      </c>
      <c r="E41" s="49">
        <v>0</v>
      </c>
      <c r="F41" s="28">
        <v>4754</v>
      </c>
      <c r="G41" s="30">
        <f t="shared" si="0"/>
        <v>-4754</v>
      </c>
      <c r="H41" s="38"/>
      <c r="I41" s="38" t="s">
        <v>31</v>
      </c>
      <c r="J41" s="40">
        <v>5013</v>
      </c>
    </row>
    <row r="42" spans="1:10" s="17" customFormat="1" hidden="1" x14ac:dyDescent="0.25">
      <c r="A42" s="16" t="s">
        <v>48</v>
      </c>
      <c r="B42" s="14">
        <v>11218</v>
      </c>
      <c r="C42" s="14" t="s">
        <v>48</v>
      </c>
      <c r="D42" s="15" t="s">
        <v>197</v>
      </c>
      <c r="E42" s="49">
        <v>0</v>
      </c>
      <c r="F42" s="28">
        <v>1309</v>
      </c>
      <c r="G42" s="30">
        <f t="shared" si="0"/>
        <v>-1309</v>
      </c>
      <c r="H42" s="38"/>
      <c r="I42" s="38" t="s">
        <v>31</v>
      </c>
      <c r="J42" s="40">
        <v>1591</v>
      </c>
    </row>
    <row r="43" spans="1:10" s="17" customFormat="1" ht="30" hidden="1" x14ac:dyDescent="0.25">
      <c r="A43" s="16" t="s">
        <v>49</v>
      </c>
      <c r="B43" s="14">
        <v>11219</v>
      </c>
      <c r="C43" s="14" t="s">
        <v>49</v>
      </c>
      <c r="D43" s="15" t="s">
        <v>198</v>
      </c>
      <c r="E43" s="49">
        <v>0</v>
      </c>
      <c r="F43" s="28">
        <v>4754</v>
      </c>
      <c r="G43" s="30">
        <f t="shared" si="0"/>
        <v>-4754</v>
      </c>
      <c r="H43" s="38"/>
      <c r="I43" s="38" t="s">
        <v>31</v>
      </c>
      <c r="J43" s="40">
        <v>5013</v>
      </c>
    </row>
    <row r="44" spans="1:10" s="17" customFormat="1" x14ac:dyDescent="0.25">
      <c r="A44" s="16" t="s">
        <v>50</v>
      </c>
      <c r="B44" s="14">
        <v>11220</v>
      </c>
      <c r="C44" s="14" t="s">
        <v>50</v>
      </c>
      <c r="D44" s="15" t="s">
        <v>215</v>
      </c>
      <c r="E44" s="53">
        <v>1591</v>
      </c>
      <c r="F44" s="28">
        <v>1309</v>
      </c>
      <c r="G44" s="30">
        <f t="shared" si="0"/>
        <v>282</v>
      </c>
      <c r="H44" s="38"/>
      <c r="I44" s="38" t="s">
        <v>51</v>
      </c>
      <c r="J44" s="31">
        <v>1591</v>
      </c>
    </row>
    <row r="45" spans="1:10" s="17" customFormat="1" ht="30" x14ac:dyDescent="0.25">
      <c r="A45" s="16" t="s">
        <v>52</v>
      </c>
      <c r="B45" s="14">
        <v>11221</v>
      </c>
      <c r="C45" s="14" t="s">
        <v>52</v>
      </c>
      <c r="D45" s="15" t="s">
        <v>209</v>
      </c>
      <c r="E45" s="53">
        <v>5013</v>
      </c>
      <c r="F45" s="28">
        <v>4754</v>
      </c>
      <c r="G45" s="30">
        <f t="shared" si="0"/>
        <v>259</v>
      </c>
      <c r="H45" s="38"/>
      <c r="I45" s="38" t="s">
        <v>51</v>
      </c>
      <c r="J45" s="31">
        <v>5013</v>
      </c>
    </row>
    <row r="46" spans="1:10" s="17" customFormat="1" ht="30" x14ac:dyDescent="0.25">
      <c r="A46" s="16" t="s">
        <v>53</v>
      </c>
      <c r="B46" s="14">
        <v>11222</v>
      </c>
      <c r="C46" s="14" t="s">
        <v>53</v>
      </c>
      <c r="D46" s="15" t="s">
        <v>212</v>
      </c>
      <c r="E46" s="53">
        <v>1591</v>
      </c>
      <c r="F46" s="28">
        <v>1309</v>
      </c>
      <c r="G46" s="30">
        <f t="shared" si="0"/>
        <v>282</v>
      </c>
      <c r="H46" s="38"/>
      <c r="I46" s="38" t="s">
        <v>51</v>
      </c>
      <c r="J46" s="31">
        <v>1591</v>
      </c>
    </row>
    <row r="47" spans="1:10" s="17" customFormat="1" ht="30" x14ac:dyDescent="0.25">
      <c r="A47" s="16" t="s">
        <v>54</v>
      </c>
      <c r="B47" s="14">
        <v>11223</v>
      </c>
      <c r="C47" s="14" t="s">
        <v>54</v>
      </c>
      <c r="D47" s="15" t="s">
        <v>214</v>
      </c>
      <c r="E47" s="53">
        <v>5013</v>
      </c>
      <c r="F47" s="28">
        <v>4754</v>
      </c>
      <c r="G47" s="30">
        <f t="shared" si="0"/>
        <v>259</v>
      </c>
      <c r="H47" s="38"/>
      <c r="I47" s="38" t="s">
        <v>51</v>
      </c>
      <c r="J47" s="31">
        <v>5013</v>
      </c>
    </row>
    <row r="48" spans="1:10" s="17" customFormat="1" ht="25.5" customHeight="1" x14ac:dyDescent="0.25">
      <c r="A48" s="16" t="s">
        <v>55</v>
      </c>
      <c r="B48" s="14">
        <v>11224</v>
      </c>
      <c r="C48" s="14" t="s">
        <v>55</v>
      </c>
      <c r="D48" s="15" t="s">
        <v>170</v>
      </c>
      <c r="E48" s="40">
        <v>3394</v>
      </c>
      <c r="F48" s="28">
        <v>2754</v>
      </c>
      <c r="G48" s="30">
        <f t="shared" si="0"/>
        <v>640</v>
      </c>
      <c r="H48" s="38"/>
      <c r="I48" s="38" t="s">
        <v>51</v>
      </c>
      <c r="J48" s="40"/>
    </row>
    <row r="49" spans="1:11" s="17" customFormat="1" ht="30" x14ac:dyDescent="0.25">
      <c r="A49" s="16" t="s">
        <v>56</v>
      </c>
      <c r="B49" s="14">
        <v>11225</v>
      </c>
      <c r="C49" s="14" t="s">
        <v>56</v>
      </c>
      <c r="D49" s="15" t="s">
        <v>57</v>
      </c>
      <c r="E49" s="40">
        <v>6817</v>
      </c>
      <c r="F49" s="28">
        <v>6199</v>
      </c>
      <c r="G49" s="30">
        <f t="shared" si="0"/>
        <v>618</v>
      </c>
      <c r="H49" s="38"/>
      <c r="I49" s="38" t="s">
        <v>51</v>
      </c>
      <c r="J49" s="40"/>
    </row>
    <row r="50" spans="1:11" s="17" customFormat="1" ht="30" x14ac:dyDescent="0.25">
      <c r="A50" s="16" t="s">
        <v>58</v>
      </c>
      <c r="B50" s="14">
        <v>11226</v>
      </c>
      <c r="C50" s="14" t="s">
        <v>58</v>
      </c>
      <c r="D50" s="15" t="s">
        <v>216</v>
      </c>
      <c r="E50" s="53">
        <v>3034</v>
      </c>
      <c r="F50" s="28">
        <v>2754</v>
      </c>
      <c r="G50" s="30">
        <f t="shared" si="0"/>
        <v>280</v>
      </c>
      <c r="H50" s="38"/>
      <c r="I50" s="38" t="s">
        <v>51</v>
      </c>
      <c r="J50" s="31">
        <v>3394</v>
      </c>
      <c r="K50" s="50"/>
    </row>
    <row r="51" spans="1:11" s="17" customFormat="1" ht="63.75" customHeight="1" x14ac:dyDescent="0.25">
      <c r="A51" s="16" t="s">
        <v>59</v>
      </c>
      <c r="B51" s="14">
        <v>11227</v>
      </c>
      <c r="C51" s="14" t="s">
        <v>59</v>
      </c>
      <c r="D51" s="15" t="s">
        <v>218</v>
      </c>
      <c r="E51" s="53">
        <v>6456</v>
      </c>
      <c r="F51" s="28">
        <v>6199</v>
      </c>
      <c r="G51" s="30">
        <f t="shared" si="0"/>
        <v>257</v>
      </c>
      <c r="H51" s="38"/>
      <c r="I51" s="38" t="s">
        <v>51</v>
      </c>
      <c r="J51" s="31">
        <v>6817</v>
      </c>
      <c r="K51" s="50"/>
    </row>
    <row r="52" spans="1:11" s="17" customFormat="1" hidden="1" x14ac:dyDescent="0.25">
      <c r="A52" s="16" t="s">
        <v>60</v>
      </c>
      <c r="B52" s="14">
        <v>11228</v>
      </c>
      <c r="C52" s="14" t="s">
        <v>60</v>
      </c>
      <c r="D52" s="15" t="s">
        <v>199</v>
      </c>
      <c r="E52" s="49">
        <v>0</v>
      </c>
      <c r="F52" s="28">
        <v>2754</v>
      </c>
      <c r="G52" s="30">
        <f t="shared" si="0"/>
        <v>-2754</v>
      </c>
      <c r="H52" s="38"/>
      <c r="I52" s="38" t="s">
        <v>51</v>
      </c>
      <c r="J52" s="40">
        <v>3394</v>
      </c>
      <c r="K52" s="17">
        <v>-3394</v>
      </c>
    </row>
    <row r="53" spans="1:11" s="17" customFormat="1" ht="31.5" hidden="1" customHeight="1" x14ac:dyDescent="0.25">
      <c r="A53" s="16" t="s">
        <v>61</v>
      </c>
      <c r="B53" s="14">
        <v>11229</v>
      </c>
      <c r="C53" s="14" t="s">
        <v>61</v>
      </c>
      <c r="D53" s="15" t="s">
        <v>200</v>
      </c>
      <c r="E53" s="49">
        <v>0</v>
      </c>
      <c r="F53" s="28">
        <v>6199</v>
      </c>
      <c r="G53" s="30">
        <f t="shared" si="0"/>
        <v>-6199</v>
      </c>
      <c r="H53" s="38"/>
      <c r="I53" s="38" t="s">
        <v>51</v>
      </c>
      <c r="J53" s="40">
        <v>6817</v>
      </c>
      <c r="K53" s="17">
        <v>-6817</v>
      </c>
    </row>
    <row r="54" spans="1:11" s="17" customFormat="1" ht="32.25" customHeight="1" x14ac:dyDescent="0.25">
      <c r="A54" s="16" t="s">
        <v>62</v>
      </c>
      <c r="B54" s="14">
        <v>11230</v>
      </c>
      <c r="C54" s="14" t="s">
        <v>62</v>
      </c>
      <c r="D54" s="15" t="s">
        <v>190</v>
      </c>
      <c r="E54" s="40">
        <v>1591</v>
      </c>
      <c r="F54" s="28">
        <v>1309</v>
      </c>
      <c r="G54" s="30">
        <f t="shared" si="0"/>
        <v>282</v>
      </c>
      <c r="H54" s="38"/>
      <c r="I54" s="38" t="s">
        <v>51</v>
      </c>
      <c r="J54" s="40"/>
    </row>
    <row r="55" spans="1:11" s="17" customFormat="1" ht="39" customHeight="1" x14ac:dyDescent="0.25">
      <c r="A55" s="16" t="s">
        <v>63</v>
      </c>
      <c r="B55" s="14">
        <v>11231</v>
      </c>
      <c r="C55" s="14" t="s">
        <v>63</v>
      </c>
      <c r="D55" s="15" t="s">
        <v>64</v>
      </c>
      <c r="E55" s="40">
        <v>5013</v>
      </c>
      <c r="F55" s="28">
        <v>4754</v>
      </c>
      <c r="G55" s="30">
        <f t="shared" si="0"/>
        <v>259</v>
      </c>
      <c r="H55" s="38"/>
      <c r="I55" s="38" t="s">
        <v>51</v>
      </c>
      <c r="J55" s="40"/>
    </row>
    <row r="56" spans="1:11" s="17" customFormat="1" ht="38.25" customHeight="1" x14ac:dyDescent="0.25">
      <c r="A56" s="16" t="s">
        <v>65</v>
      </c>
      <c r="B56" s="14">
        <v>11232</v>
      </c>
      <c r="C56" s="14" t="s">
        <v>65</v>
      </c>
      <c r="D56" s="15" t="s">
        <v>187</v>
      </c>
      <c r="E56" s="41">
        <v>1591</v>
      </c>
      <c r="F56" s="28">
        <v>1309</v>
      </c>
      <c r="G56" s="30">
        <f t="shared" si="0"/>
        <v>282</v>
      </c>
      <c r="H56" s="38"/>
      <c r="I56" s="38" t="s">
        <v>66</v>
      </c>
      <c r="J56" s="41"/>
    </row>
    <row r="57" spans="1:11" s="17" customFormat="1" ht="36.75" customHeight="1" x14ac:dyDescent="0.25">
      <c r="A57" s="16" t="s">
        <v>67</v>
      </c>
      <c r="B57" s="14">
        <v>11233</v>
      </c>
      <c r="C57" s="14" t="s">
        <v>67</v>
      </c>
      <c r="D57" s="15" t="s">
        <v>188</v>
      </c>
      <c r="E57" s="40">
        <v>5013</v>
      </c>
      <c r="F57" s="28">
        <v>4754</v>
      </c>
      <c r="G57" s="30">
        <f t="shared" si="0"/>
        <v>259</v>
      </c>
      <c r="H57" s="38"/>
      <c r="I57" s="38" t="s">
        <v>66</v>
      </c>
      <c r="J57" s="40"/>
    </row>
    <row r="58" spans="1:11" s="17" customFormat="1" ht="47.25" customHeight="1" x14ac:dyDescent="0.25">
      <c r="A58" s="16" t="s">
        <v>68</v>
      </c>
      <c r="B58" s="14">
        <v>11234</v>
      </c>
      <c r="C58" s="14" t="s">
        <v>68</v>
      </c>
      <c r="D58" s="15" t="s">
        <v>207</v>
      </c>
      <c r="E58" s="53">
        <v>1026</v>
      </c>
      <c r="F58" s="28">
        <v>855</v>
      </c>
      <c r="G58" s="30">
        <f t="shared" si="0"/>
        <v>171</v>
      </c>
      <c r="H58" s="38"/>
      <c r="I58" s="38" t="s">
        <v>69</v>
      </c>
      <c r="J58" s="31">
        <v>1026</v>
      </c>
      <c r="K58" s="47"/>
    </row>
    <row r="59" spans="1:11" s="17" customFormat="1" ht="30" x14ac:dyDescent="0.25">
      <c r="A59" s="16" t="s">
        <v>70</v>
      </c>
      <c r="B59" s="14">
        <v>11235</v>
      </c>
      <c r="C59" s="14" t="s">
        <v>70</v>
      </c>
      <c r="D59" s="15" t="s">
        <v>208</v>
      </c>
      <c r="E59" s="53">
        <v>4448</v>
      </c>
      <c r="F59" s="28">
        <v>4300</v>
      </c>
      <c r="G59" s="30">
        <f t="shared" si="0"/>
        <v>148</v>
      </c>
      <c r="H59" s="38"/>
      <c r="I59" s="38" t="s">
        <v>69</v>
      </c>
      <c r="J59" s="31">
        <v>4448</v>
      </c>
      <c r="K59" s="48"/>
    </row>
    <row r="60" spans="1:11" s="17" customFormat="1" ht="27" customHeight="1" x14ac:dyDescent="0.25">
      <c r="A60" s="16" t="s">
        <v>71</v>
      </c>
      <c r="B60" s="14">
        <v>11236</v>
      </c>
      <c r="C60" s="14" t="s">
        <v>71</v>
      </c>
      <c r="D60" s="15" t="s">
        <v>72</v>
      </c>
      <c r="E60" s="40">
        <v>2469</v>
      </c>
      <c r="F60" s="28">
        <v>2011</v>
      </c>
      <c r="G60" s="30">
        <f t="shared" si="0"/>
        <v>458</v>
      </c>
      <c r="H60" s="38"/>
      <c r="I60" s="38" t="s">
        <v>69</v>
      </c>
      <c r="J60" s="40"/>
    </row>
    <row r="61" spans="1:11" s="17" customFormat="1" ht="33" customHeight="1" x14ac:dyDescent="0.25">
      <c r="A61" s="16" t="s">
        <v>73</v>
      </c>
      <c r="B61" s="14">
        <v>11237</v>
      </c>
      <c r="C61" s="14" t="s">
        <v>73</v>
      </c>
      <c r="D61" s="15" t="s">
        <v>74</v>
      </c>
      <c r="E61" s="40">
        <v>5891</v>
      </c>
      <c r="F61" s="28">
        <v>5456</v>
      </c>
      <c r="G61" s="30">
        <f t="shared" si="0"/>
        <v>435</v>
      </c>
      <c r="H61" s="38"/>
      <c r="I61" s="38" t="s">
        <v>69</v>
      </c>
      <c r="J61" s="40"/>
    </row>
    <row r="62" spans="1:11" s="17" customFormat="1" ht="21.75" customHeight="1" x14ac:dyDescent="0.25">
      <c r="A62" s="16" t="s">
        <v>75</v>
      </c>
      <c r="B62" s="14">
        <v>11238</v>
      </c>
      <c r="C62" s="14" t="s">
        <v>75</v>
      </c>
      <c r="D62" s="15" t="s">
        <v>76</v>
      </c>
      <c r="E62" s="40">
        <v>665</v>
      </c>
      <c r="F62" s="28">
        <v>566</v>
      </c>
      <c r="G62" s="30">
        <f t="shared" si="0"/>
        <v>99</v>
      </c>
      <c r="H62" s="38"/>
      <c r="I62" s="38" t="s">
        <v>69</v>
      </c>
      <c r="J62" s="40"/>
    </row>
    <row r="63" spans="1:11" s="17" customFormat="1" ht="22.5" customHeight="1" x14ac:dyDescent="0.25">
      <c r="A63" s="16" t="s">
        <v>77</v>
      </c>
      <c r="B63" s="14">
        <v>11239</v>
      </c>
      <c r="C63" s="14" t="s">
        <v>77</v>
      </c>
      <c r="D63" s="15" t="s">
        <v>78</v>
      </c>
      <c r="E63" s="40">
        <v>1026</v>
      </c>
      <c r="F63" s="28">
        <v>855</v>
      </c>
      <c r="G63" s="30">
        <f t="shared" si="0"/>
        <v>171</v>
      </c>
      <c r="H63" s="38"/>
      <c r="I63" s="38" t="s">
        <v>69</v>
      </c>
      <c r="J63" s="40"/>
    </row>
    <row r="64" spans="1:11" s="17" customFormat="1" ht="30" x14ac:dyDescent="0.25">
      <c r="A64" s="16" t="s">
        <v>79</v>
      </c>
      <c r="B64" s="14">
        <v>11240</v>
      </c>
      <c r="C64" s="14" t="s">
        <v>79</v>
      </c>
      <c r="D64" s="15" t="s">
        <v>80</v>
      </c>
      <c r="E64" s="40">
        <v>4448</v>
      </c>
      <c r="F64" s="28">
        <v>4300</v>
      </c>
      <c r="G64" s="30">
        <f t="shared" si="0"/>
        <v>148</v>
      </c>
      <c r="H64" s="38"/>
      <c r="I64" s="38" t="s">
        <v>69</v>
      </c>
      <c r="J64" s="40"/>
    </row>
    <row r="65" spans="1:11" s="17" customFormat="1" ht="26.25" customHeight="1" x14ac:dyDescent="0.25">
      <c r="A65" s="16" t="s">
        <v>44</v>
      </c>
      <c r="B65" s="14">
        <v>11241</v>
      </c>
      <c r="C65" s="14" t="s">
        <v>44</v>
      </c>
      <c r="D65" s="15" t="s">
        <v>81</v>
      </c>
      <c r="E65" s="40">
        <v>1026</v>
      </c>
      <c r="F65" s="28">
        <v>855</v>
      </c>
      <c r="G65" s="30">
        <f t="shared" si="0"/>
        <v>171</v>
      </c>
      <c r="H65" s="38"/>
      <c r="I65" s="38" t="s">
        <v>69</v>
      </c>
      <c r="J65" s="40"/>
    </row>
    <row r="66" spans="1:11" s="17" customFormat="1" ht="40.5" customHeight="1" x14ac:dyDescent="0.25">
      <c r="A66" s="16" t="s">
        <v>82</v>
      </c>
      <c r="B66" s="14">
        <v>11242</v>
      </c>
      <c r="C66" s="14" t="s">
        <v>82</v>
      </c>
      <c r="D66" s="15" t="s">
        <v>83</v>
      </c>
      <c r="E66" s="40">
        <v>4448</v>
      </c>
      <c r="F66" s="28">
        <v>4300</v>
      </c>
      <c r="G66" s="30">
        <f t="shared" si="0"/>
        <v>148</v>
      </c>
      <c r="H66" s="38"/>
      <c r="I66" s="38" t="s">
        <v>69</v>
      </c>
      <c r="J66" s="40"/>
    </row>
    <row r="67" spans="1:11" s="17" customFormat="1" ht="25.5" hidden="1" customHeight="1" x14ac:dyDescent="0.25">
      <c r="A67" s="16" t="s">
        <v>84</v>
      </c>
      <c r="B67" s="14">
        <v>11243</v>
      </c>
      <c r="C67" s="14" t="s">
        <v>84</v>
      </c>
      <c r="D67" s="15" t="s">
        <v>201</v>
      </c>
      <c r="E67" s="49">
        <v>0</v>
      </c>
      <c r="F67" s="28">
        <v>855</v>
      </c>
      <c r="G67" s="30">
        <f t="shared" si="0"/>
        <v>-855</v>
      </c>
      <c r="H67" s="38"/>
      <c r="I67" s="38" t="s">
        <v>85</v>
      </c>
      <c r="J67" s="40">
        <v>1026</v>
      </c>
      <c r="K67" s="17">
        <v>-1025</v>
      </c>
    </row>
    <row r="68" spans="1:11" s="17" customFormat="1" ht="30" hidden="1" x14ac:dyDescent="0.25">
      <c r="A68" s="16" t="s">
        <v>86</v>
      </c>
      <c r="B68" s="14">
        <v>11244</v>
      </c>
      <c r="C68" s="14" t="s">
        <v>86</v>
      </c>
      <c r="D68" s="15" t="s">
        <v>202</v>
      </c>
      <c r="E68" s="49">
        <v>0</v>
      </c>
      <c r="F68" s="28">
        <v>4300</v>
      </c>
      <c r="G68" s="30">
        <f t="shared" si="0"/>
        <v>-4300</v>
      </c>
      <c r="H68" s="38"/>
      <c r="I68" s="38" t="s">
        <v>85</v>
      </c>
      <c r="J68" s="40">
        <v>4448</v>
      </c>
      <c r="K68" s="17">
        <v>-4448</v>
      </c>
    </row>
    <row r="69" spans="1:11" s="17" customFormat="1" ht="30" hidden="1" x14ac:dyDescent="0.25">
      <c r="A69" s="16" t="s">
        <v>87</v>
      </c>
      <c r="B69" s="14">
        <v>11245</v>
      </c>
      <c r="C69" s="14" t="s">
        <v>87</v>
      </c>
      <c r="D69" s="15" t="s">
        <v>203</v>
      </c>
      <c r="E69" s="49">
        <v>0</v>
      </c>
      <c r="F69" s="28">
        <v>855</v>
      </c>
      <c r="G69" s="30">
        <f t="shared" si="0"/>
        <v>-855</v>
      </c>
      <c r="H69" s="38"/>
      <c r="I69" s="38" t="s">
        <v>85</v>
      </c>
      <c r="J69" s="40">
        <v>1026</v>
      </c>
      <c r="K69" s="17">
        <v>-1026</v>
      </c>
    </row>
    <row r="70" spans="1:11" s="17" customFormat="1" ht="30" hidden="1" x14ac:dyDescent="0.25">
      <c r="A70" s="16" t="s">
        <v>88</v>
      </c>
      <c r="B70" s="14">
        <v>11246</v>
      </c>
      <c r="C70" s="14" t="s">
        <v>88</v>
      </c>
      <c r="D70" s="15" t="s">
        <v>204</v>
      </c>
      <c r="E70" s="49">
        <v>0</v>
      </c>
      <c r="F70" s="28">
        <v>4300</v>
      </c>
      <c r="G70" s="30">
        <f t="shared" si="0"/>
        <v>-4300</v>
      </c>
      <c r="H70" s="38"/>
      <c r="I70" s="38" t="s">
        <v>85</v>
      </c>
      <c r="J70" s="40">
        <v>4448</v>
      </c>
      <c r="K70" s="17">
        <v>-4448</v>
      </c>
    </row>
    <row r="71" spans="1:11" s="17" customFormat="1" x14ac:dyDescent="0.25">
      <c r="A71" s="16" t="s">
        <v>89</v>
      </c>
      <c r="B71" s="14">
        <v>11247</v>
      </c>
      <c r="C71" s="14" t="s">
        <v>89</v>
      </c>
      <c r="D71" s="15" t="s">
        <v>210</v>
      </c>
      <c r="E71" s="53">
        <v>1026</v>
      </c>
      <c r="F71" s="28">
        <v>855</v>
      </c>
      <c r="G71" s="30">
        <f t="shared" si="0"/>
        <v>171</v>
      </c>
      <c r="H71" s="38"/>
      <c r="I71" s="38" t="s">
        <v>85</v>
      </c>
      <c r="J71" s="31">
        <v>1026</v>
      </c>
    </row>
    <row r="72" spans="1:11" s="17" customFormat="1" ht="30" x14ac:dyDescent="0.25">
      <c r="A72" s="16" t="s">
        <v>90</v>
      </c>
      <c r="B72" s="14">
        <v>11248</v>
      </c>
      <c r="C72" s="14" t="s">
        <v>90</v>
      </c>
      <c r="D72" s="15" t="s">
        <v>211</v>
      </c>
      <c r="E72" s="53">
        <v>4448</v>
      </c>
      <c r="F72" s="28">
        <v>4300</v>
      </c>
      <c r="G72" s="30">
        <f t="shared" si="0"/>
        <v>148</v>
      </c>
      <c r="H72" s="38"/>
      <c r="I72" s="38" t="s">
        <v>85</v>
      </c>
      <c r="J72" s="31">
        <v>4448</v>
      </c>
    </row>
    <row r="73" spans="1:11" s="17" customFormat="1" ht="30" x14ac:dyDescent="0.25">
      <c r="A73" s="16" t="s">
        <v>91</v>
      </c>
      <c r="B73" s="14">
        <v>11249</v>
      </c>
      <c r="C73" s="14" t="s">
        <v>91</v>
      </c>
      <c r="D73" s="15" t="s">
        <v>213</v>
      </c>
      <c r="E73" s="53">
        <v>1026</v>
      </c>
      <c r="F73" s="28">
        <v>855</v>
      </c>
      <c r="G73" s="30">
        <f t="shared" si="0"/>
        <v>171</v>
      </c>
      <c r="H73" s="38"/>
      <c r="I73" s="38" t="s">
        <v>85</v>
      </c>
      <c r="J73" s="31">
        <v>1026</v>
      </c>
    </row>
    <row r="74" spans="1:11" s="17" customFormat="1" ht="30" x14ac:dyDescent="0.25">
      <c r="A74" s="16" t="s">
        <v>92</v>
      </c>
      <c r="B74" s="14">
        <v>11250</v>
      </c>
      <c r="C74" s="14" t="s">
        <v>92</v>
      </c>
      <c r="D74" s="15" t="s">
        <v>220</v>
      </c>
      <c r="E74" s="53">
        <v>4448</v>
      </c>
      <c r="F74" s="28">
        <v>4300</v>
      </c>
      <c r="G74" s="30">
        <f t="shared" si="0"/>
        <v>148</v>
      </c>
      <c r="H74" s="38"/>
      <c r="I74" s="38" t="s">
        <v>85</v>
      </c>
      <c r="J74" s="40">
        <v>4448</v>
      </c>
    </row>
    <row r="75" spans="1:11" s="17" customFormat="1" ht="28.5" customHeight="1" x14ac:dyDescent="0.25">
      <c r="A75" s="16" t="s">
        <v>93</v>
      </c>
      <c r="B75" s="14">
        <v>11251</v>
      </c>
      <c r="C75" s="14" t="s">
        <v>93</v>
      </c>
      <c r="D75" s="15" t="s">
        <v>94</v>
      </c>
      <c r="E75" s="40">
        <v>2829</v>
      </c>
      <c r="F75" s="28">
        <v>2300</v>
      </c>
      <c r="G75" s="30">
        <f t="shared" si="0"/>
        <v>529</v>
      </c>
      <c r="H75" s="38"/>
      <c r="I75" s="38" t="s">
        <v>85</v>
      </c>
      <c r="J75" s="40">
        <v>2829</v>
      </c>
    </row>
    <row r="76" spans="1:11" s="17" customFormat="1" ht="35.25" customHeight="1" x14ac:dyDescent="0.25">
      <c r="A76" s="16" t="s">
        <v>95</v>
      </c>
      <c r="B76" s="14">
        <v>11252</v>
      </c>
      <c r="C76" s="14" t="s">
        <v>95</v>
      </c>
      <c r="D76" s="15" t="s">
        <v>96</v>
      </c>
      <c r="E76" s="40">
        <v>6252</v>
      </c>
      <c r="F76" s="28">
        <v>5745</v>
      </c>
      <c r="G76" s="30">
        <f t="shared" si="0"/>
        <v>507</v>
      </c>
      <c r="H76" s="38"/>
      <c r="I76" s="38" t="s">
        <v>85</v>
      </c>
      <c r="J76" s="40">
        <v>6252</v>
      </c>
    </row>
    <row r="77" spans="1:11" s="17" customFormat="1" ht="58.5" customHeight="1" x14ac:dyDescent="0.25">
      <c r="A77" s="16" t="s">
        <v>97</v>
      </c>
      <c r="B77" s="14">
        <v>11253</v>
      </c>
      <c r="C77" s="14" t="s">
        <v>97</v>
      </c>
      <c r="D77" s="15" t="s">
        <v>217</v>
      </c>
      <c r="E77" s="53">
        <v>2469</v>
      </c>
      <c r="F77" s="28">
        <v>2300</v>
      </c>
      <c r="G77" s="30">
        <f t="shared" si="0"/>
        <v>169</v>
      </c>
      <c r="H77" s="38"/>
      <c r="I77" s="38" t="s">
        <v>85</v>
      </c>
      <c r="J77" s="31">
        <v>2829</v>
      </c>
      <c r="K77" s="50"/>
    </row>
    <row r="78" spans="1:11" s="17" customFormat="1" ht="45.75" customHeight="1" x14ac:dyDescent="0.25">
      <c r="A78" s="16" t="s">
        <v>98</v>
      </c>
      <c r="B78" s="14">
        <v>11254</v>
      </c>
      <c r="C78" s="14" t="s">
        <v>98</v>
      </c>
      <c r="D78" s="15" t="s">
        <v>219</v>
      </c>
      <c r="E78" s="41">
        <v>5891</v>
      </c>
      <c r="F78" s="28">
        <v>5745</v>
      </c>
      <c r="G78" s="30">
        <f t="shared" si="0"/>
        <v>146</v>
      </c>
      <c r="H78" s="38"/>
      <c r="I78" s="38" t="s">
        <v>85</v>
      </c>
      <c r="J78" s="31">
        <v>6252</v>
      </c>
      <c r="K78" s="50"/>
    </row>
    <row r="79" spans="1:11" s="17" customFormat="1" ht="30" hidden="1" x14ac:dyDescent="0.25">
      <c r="A79" s="16" t="s">
        <v>99</v>
      </c>
      <c r="B79" s="14">
        <v>11255</v>
      </c>
      <c r="C79" s="14" t="s">
        <v>99</v>
      </c>
      <c r="D79" s="15" t="s">
        <v>205</v>
      </c>
      <c r="E79" s="49">
        <v>0</v>
      </c>
      <c r="F79" s="28">
        <v>2300</v>
      </c>
      <c r="G79" s="30">
        <f t="shared" si="0"/>
        <v>-2300</v>
      </c>
      <c r="H79" s="38"/>
      <c r="I79" s="38" t="s">
        <v>85</v>
      </c>
      <c r="J79" s="40">
        <v>2829</v>
      </c>
      <c r="K79" s="17">
        <v>-2829</v>
      </c>
    </row>
    <row r="80" spans="1:11" s="17" customFormat="1" ht="30" hidden="1" x14ac:dyDescent="0.25">
      <c r="A80" s="16" t="s">
        <v>100</v>
      </c>
      <c r="B80" s="14">
        <v>11256</v>
      </c>
      <c r="C80" s="14" t="s">
        <v>100</v>
      </c>
      <c r="D80" s="15" t="s">
        <v>206</v>
      </c>
      <c r="E80" s="49">
        <v>0</v>
      </c>
      <c r="F80" s="28">
        <v>5745</v>
      </c>
      <c r="G80" s="30">
        <f t="shared" ref="G80:G106" si="1">+E80-F80</f>
        <v>-5745</v>
      </c>
      <c r="H80" s="38"/>
      <c r="I80" s="38" t="s">
        <v>66</v>
      </c>
      <c r="J80" s="40">
        <v>6252</v>
      </c>
      <c r="K80" s="17">
        <v>-6252</v>
      </c>
    </row>
    <row r="81" spans="1:11" s="17" customFormat="1" ht="30.75" customHeight="1" x14ac:dyDescent="0.25">
      <c r="A81" s="16" t="s">
        <v>101</v>
      </c>
      <c r="B81" s="14">
        <v>11257</v>
      </c>
      <c r="C81" s="14" t="s">
        <v>101</v>
      </c>
      <c r="D81" s="15" t="s">
        <v>102</v>
      </c>
      <c r="E81" s="40">
        <v>1026</v>
      </c>
      <c r="F81" s="28">
        <v>855</v>
      </c>
      <c r="G81" s="30">
        <f t="shared" si="1"/>
        <v>171</v>
      </c>
      <c r="H81" s="38"/>
      <c r="I81" s="38" t="s">
        <v>66</v>
      </c>
      <c r="J81" s="40">
        <v>1026</v>
      </c>
    </row>
    <row r="82" spans="1:11" s="17" customFormat="1" ht="30" x14ac:dyDescent="0.25">
      <c r="A82" s="16" t="s">
        <v>103</v>
      </c>
      <c r="B82" s="14">
        <v>11258</v>
      </c>
      <c r="C82" s="14" t="s">
        <v>103</v>
      </c>
      <c r="D82" s="15" t="s">
        <v>104</v>
      </c>
      <c r="E82" s="40">
        <v>4448</v>
      </c>
      <c r="F82" s="28">
        <v>4300</v>
      </c>
      <c r="G82" s="30">
        <f t="shared" si="1"/>
        <v>148</v>
      </c>
      <c r="H82" s="38"/>
      <c r="I82" s="38" t="s">
        <v>66</v>
      </c>
      <c r="J82" s="40">
        <v>4448</v>
      </c>
    </row>
    <row r="83" spans="1:11" s="17" customFormat="1" ht="30.75" customHeight="1" x14ac:dyDescent="0.25">
      <c r="A83" s="16" t="s">
        <v>105</v>
      </c>
      <c r="B83" s="14">
        <v>11259</v>
      </c>
      <c r="C83" s="14" t="s">
        <v>105</v>
      </c>
      <c r="D83" s="15" t="s">
        <v>106</v>
      </c>
      <c r="E83" s="40">
        <v>1026</v>
      </c>
      <c r="F83" s="28">
        <v>855</v>
      </c>
      <c r="G83" s="30">
        <f t="shared" si="1"/>
        <v>171</v>
      </c>
      <c r="H83" s="38"/>
      <c r="I83" s="38" t="s">
        <v>66</v>
      </c>
      <c r="J83" s="40">
        <v>1026</v>
      </c>
    </row>
    <row r="84" spans="1:11" s="17" customFormat="1" ht="30" x14ac:dyDescent="0.25">
      <c r="A84" s="16" t="s">
        <v>107</v>
      </c>
      <c r="B84" s="14">
        <v>11260</v>
      </c>
      <c r="C84" s="14" t="s">
        <v>107</v>
      </c>
      <c r="D84" s="15" t="s">
        <v>108</v>
      </c>
      <c r="E84" s="40">
        <v>4448</v>
      </c>
      <c r="F84" s="28">
        <v>4300</v>
      </c>
      <c r="G84" s="30">
        <f t="shared" si="1"/>
        <v>148</v>
      </c>
      <c r="H84" s="38"/>
      <c r="I84" s="38" t="s">
        <v>66</v>
      </c>
      <c r="J84" s="40">
        <v>4448</v>
      </c>
    </row>
    <row r="85" spans="1:11" ht="25.5" customHeight="1" x14ac:dyDescent="0.25">
      <c r="A85" s="7"/>
      <c r="B85" s="58" t="s">
        <v>119</v>
      </c>
      <c r="C85" s="58"/>
      <c r="D85" s="58"/>
      <c r="E85" s="42"/>
      <c r="F85" s="43"/>
      <c r="G85" s="30"/>
      <c r="H85" s="27"/>
      <c r="I85" s="27"/>
      <c r="J85" s="42"/>
    </row>
    <row r="86" spans="1:11" ht="26.25" customHeight="1" x14ac:dyDescent="0.25">
      <c r="A86" s="7" t="s">
        <v>120</v>
      </c>
      <c r="B86" s="8">
        <v>12001</v>
      </c>
      <c r="C86" s="8" t="s">
        <v>120</v>
      </c>
      <c r="D86" s="9" t="s">
        <v>151</v>
      </c>
      <c r="E86" s="37">
        <v>30689</v>
      </c>
      <c r="F86" s="33">
        <v>27721</v>
      </c>
      <c r="G86" s="30">
        <f t="shared" si="1"/>
        <v>2968</v>
      </c>
      <c r="H86" s="27"/>
      <c r="I86" s="27" t="s">
        <v>121</v>
      </c>
      <c r="J86" s="37">
        <v>30689</v>
      </c>
    </row>
    <row r="87" spans="1:11" ht="23.25" customHeight="1" x14ac:dyDescent="0.25">
      <c r="A87" s="7" t="s">
        <v>122</v>
      </c>
      <c r="B87" s="8">
        <v>12002</v>
      </c>
      <c r="C87" s="8" t="s">
        <v>122</v>
      </c>
      <c r="D87" s="9" t="s">
        <v>179</v>
      </c>
      <c r="E87" s="37">
        <v>8035</v>
      </c>
      <c r="F87" s="33">
        <v>7258</v>
      </c>
      <c r="G87" s="30">
        <f t="shared" si="1"/>
        <v>777</v>
      </c>
      <c r="H87" s="27"/>
      <c r="I87" s="27" t="s">
        <v>121</v>
      </c>
      <c r="J87" s="37">
        <v>8035</v>
      </c>
    </row>
    <row r="88" spans="1:11" ht="24" customHeight="1" x14ac:dyDescent="0.25">
      <c r="A88" s="7" t="s">
        <v>123</v>
      </c>
      <c r="B88" s="8">
        <v>12003</v>
      </c>
      <c r="C88" s="8" t="s">
        <v>123</v>
      </c>
      <c r="D88" s="9" t="s">
        <v>152</v>
      </c>
      <c r="E88" s="37">
        <v>41071</v>
      </c>
      <c r="F88" s="33">
        <v>29212</v>
      </c>
      <c r="G88" s="30">
        <f t="shared" si="1"/>
        <v>11859</v>
      </c>
      <c r="H88" s="27"/>
      <c r="I88" s="27" t="s">
        <v>121</v>
      </c>
      <c r="J88" s="37">
        <v>41071</v>
      </c>
    </row>
    <row r="89" spans="1:11" ht="23.25" customHeight="1" x14ac:dyDescent="0.25">
      <c r="A89" s="7" t="s">
        <v>124</v>
      </c>
      <c r="B89" s="8">
        <v>12004</v>
      </c>
      <c r="C89" s="8" t="s">
        <v>124</v>
      </c>
      <c r="D89" s="9" t="s">
        <v>125</v>
      </c>
      <c r="E89" s="37">
        <f>+E88+E86</f>
        <v>71760</v>
      </c>
      <c r="F89" s="33">
        <f>29212+27721</f>
        <v>56933</v>
      </c>
      <c r="G89" s="30">
        <f t="shared" si="1"/>
        <v>14827</v>
      </c>
      <c r="H89" s="27"/>
      <c r="I89" s="27" t="s">
        <v>121</v>
      </c>
      <c r="J89" s="37">
        <f>+J88+J86</f>
        <v>71760</v>
      </c>
    </row>
    <row r="90" spans="1:11" ht="24.75" customHeight="1" x14ac:dyDescent="0.25">
      <c r="A90" s="7" t="s">
        <v>126</v>
      </c>
      <c r="B90" s="8">
        <v>12005</v>
      </c>
      <c r="C90" s="8" t="s">
        <v>126</v>
      </c>
      <c r="D90" s="9" t="s">
        <v>153</v>
      </c>
      <c r="E90" s="37">
        <v>39995</v>
      </c>
      <c r="F90" s="33">
        <v>30106</v>
      </c>
      <c r="G90" s="30">
        <f t="shared" si="1"/>
        <v>9889</v>
      </c>
      <c r="H90" s="27"/>
      <c r="I90" s="27" t="s">
        <v>121</v>
      </c>
      <c r="J90" s="37">
        <v>39995</v>
      </c>
    </row>
    <row r="91" spans="1:11" ht="24" customHeight="1" x14ac:dyDescent="0.25">
      <c r="A91" s="7" t="s">
        <v>127</v>
      </c>
      <c r="B91" s="8">
        <v>12006</v>
      </c>
      <c r="C91" s="8" t="s">
        <v>127</v>
      </c>
      <c r="D91" s="9" t="s">
        <v>128</v>
      </c>
      <c r="E91" s="37">
        <f>+E90+E86</f>
        <v>70684</v>
      </c>
      <c r="F91" s="33">
        <f>27721+30106</f>
        <v>57827</v>
      </c>
      <c r="G91" s="30">
        <f t="shared" si="1"/>
        <v>12857</v>
      </c>
      <c r="H91" s="27"/>
      <c r="I91" s="27" t="s">
        <v>129</v>
      </c>
      <c r="J91" s="37">
        <f>+J90+J86</f>
        <v>70684</v>
      </c>
    </row>
    <row r="92" spans="1:11" ht="26.25" customHeight="1" x14ac:dyDescent="0.25">
      <c r="A92" s="7" t="s">
        <v>130</v>
      </c>
      <c r="B92" s="8">
        <v>12200</v>
      </c>
      <c r="C92" s="8" t="s">
        <v>130</v>
      </c>
      <c r="D92" s="9" t="s">
        <v>154</v>
      </c>
      <c r="E92" s="51">
        <v>17318</v>
      </c>
      <c r="F92" s="33">
        <v>21164</v>
      </c>
      <c r="G92" s="30">
        <f t="shared" si="1"/>
        <v>-3846</v>
      </c>
      <c r="H92" s="27"/>
      <c r="I92" s="27"/>
      <c r="J92" s="34">
        <v>16299</v>
      </c>
      <c r="K92" s="10"/>
    </row>
    <row r="93" spans="1:11" ht="37.5" customHeight="1" x14ac:dyDescent="0.25">
      <c r="A93" s="7" t="s">
        <v>131</v>
      </c>
      <c r="B93" s="8">
        <v>12201</v>
      </c>
      <c r="C93" s="8" t="s">
        <v>131</v>
      </c>
      <c r="D93" s="9" t="s">
        <v>155</v>
      </c>
      <c r="E93" s="51">
        <v>24964</v>
      </c>
      <c r="F93" s="33">
        <v>26529</v>
      </c>
      <c r="G93" s="30">
        <f t="shared" si="1"/>
        <v>-1565</v>
      </c>
      <c r="H93" s="27"/>
      <c r="I93" s="27" t="s">
        <v>121</v>
      </c>
      <c r="J93" s="34">
        <v>23496</v>
      </c>
      <c r="K93" s="10"/>
    </row>
    <row r="94" spans="1:11" ht="30" x14ac:dyDescent="0.25">
      <c r="A94" s="7" t="s">
        <v>132</v>
      </c>
      <c r="B94" s="8">
        <v>12202</v>
      </c>
      <c r="C94" s="8" t="s">
        <v>132</v>
      </c>
      <c r="D94" s="9" t="s">
        <v>156</v>
      </c>
      <c r="E94" s="51">
        <v>12903</v>
      </c>
      <c r="F94" s="33">
        <v>13712</v>
      </c>
      <c r="G94" s="30">
        <f t="shared" si="1"/>
        <v>-809</v>
      </c>
      <c r="H94" s="27"/>
      <c r="I94" s="27" t="s">
        <v>121</v>
      </c>
      <c r="J94" s="34">
        <v>12144</v>
      </c>
      <c r="K94" s="10"/>
    </row>
    <row r="95" spans="1:11" ht="27" customHeight="1" x14ac:dyDescent="0.25">
      <c r="A95" s="7" t="s">
        <v>133</v>
      </c>
      <c r="B95" s="8">
        <v>12203</v>
      </c>
      <c r="C95" s="8" t="s">
        <v>133</v>
      </c>
      <c r="D95" s="9" t="s">
        <v>157</v>
      </c>
      <c r="E95" s="54">
        <v>10939</v>
      </c>
      <c r="F95" s="33">
        <v>11625</v>
      </c>
      <c r="G95" s="30">
        <f t="shared" si="1"/>
        <v>-686</v>
      </c>
      <c r="H95" s="27"/>
      <c r="I95" s="27" t="s">
        <v>121</v>
      </c>
      <c r="J95" s="34">
        <v>10296</v>
      </c>
      <c r="K95" s="10"/>
    </row>
    <row r="96" spans="1:11" ht="33" customHeight="1" x14ac:dyDescent="0.25">
      <c r="A96" s="7" t="s">
        <v>134</v>
      </c>
      <c r="B96" s="8">
        <v>12204</v>
      </c>
      <c r="C96" s="8" t="s">
        <v>134</v>
      </c>
      <c r="D96" s="9" t="s">
        <v>158</v>
      </c>
      <c r="E96" s="51">
        <v>16269</v>
      </c>
      <c r="F96" s="33">
        <v>17289</v>
      </c>
      <c r="G96" s="30">
        <f t="shared" si="1"/>
        <v>-1020</v>
      </c>
      <c r="H96" s="27"/>
      <c r="I96" s="27" t="s">
        <v>121</v>
      </c>
      <c r="J96" s="34">
        <v>15312</v>
      </c>
      <c r="K96" s="10"/>
    </row>
    <row r="97" spans="1:11" ht="28.5" customHeight="1" x14ac:dyDescent="0.25">
      <c r="A97" s="7" t="s">
        <v>135</v>
      </c>
      <c r="B97" s="8">
        <v>12205</v>
      </c>
      <c r="C97" s="8" t="s">
        <v>135</v>
      </c>
      <c r="D97" s="9" t="s">
        <v>159</v>
      </c>
      <c r="E97" s="54">
        <v>28537</v>
      </c>
      <c r="F97" s="33">
        <v>30326</v>
      </c>
      <c r="G97" s="30">
        <f t="shared" si="1"/>
        <v>-1789</v>
      </c>
      <c r="H97" s="27"/>
      <c r="I97" s="27" t="s">
        <v>121</v>
      </c>
      <c r="J97" s="34">
        <f>26859*0.9</f>
        <v>24173.100000000002</v>
      </c>
      <c r="K97" s="10"/>
    </row>
    <row r="98" spans="1:11" ht="24.75" customHeight="1" x14ac:dyDescent="0.25">
      <c r="A98" s="7" t="s">
        <v>136</v>
      </c>
      <c r="B98" s="8">
        <v>12206</v>
      </c>
      <c r="C98" s="8" t="s">
        <v>136</v>
      </c>
      <c r="D98" s="9" t="s">
        <v>183</v>
      </c>
      <c r="E98" s="54">
        <v>53660</v>
      </c>
      <c r="F98" s="33">
        <v>65578</v>
      </c>
      <c r="G98" s="30">
        <f t="shared" si="1"/>
        <v>-11918</v>
      </c>
      <c r="H98" s="27"/>
      <c r="I98" s="27" t="s">
        <v>121</v>
      </c>
      <c r="J98" s="34">
        <f>50503*0.9</f>
        <v>45452.700000000004</v>
      </c>
      <c r="K98" s="10"/>
    </row>
    <row r="99" spans="1:11" ht="28.5" customHeight="1" x14ac:dyDescent="0.25">
      <c r="A99" s="7"/>
      <c r="B99" s="58" t="s">
        <v>137</v>
      </c>
      <c r="C99" s="58"/>
      <c r="D99" s="58"/>
      <c r="E99" s="42"/>
      <c r="F99" s="45"/>
      <c r="G99" s="30"/>
      <c r="H99" s="27"/>
      <c r="I99" s="27"/>
      <c r="J99" s="42"/>
    </row>
    <row r="100" spans="1:11" ht="90" x14ac:dyDescent="0.25">
      <c r="A100" s="7" t="s">
        <v>138</v>
      </c>
      <c r="B100" s="8">
        <v>12600</v>
      </c>
      <c r="C100" s="8" t="s">
        <v>229</v>
      </c>
      <c r="D100" s="13" t="s">
        <v>186</v>
      </c>
      <c r="E100" s="37">
        <v>154599</v>
      </c>
      <c r="F100" s="33">
        <v>137670</v>
      </c>
      <c r="G100" s="30">
        <f t="shared" si="1"/>
        <v>16929</v>
      </c>
      <c r="H100" s="27"/>
      <c r="I100" s="27" t="s">
        <v>139</v>
      </c>
      <c r="J100" s="37">
        <v>154599</v>
      </c>
    </row>
    <row r="101" spans="1:11" ht="60" x14ac:dyDescent="0.25">
      <c r="A101" s="7" t="s">
        <v>140</v>
      </c>
      <c r="B101" s="8">
        <v>12601</v>
      </c>
      <c r="C101" s="8" t="s">
        <v>230</v>
      </c>
      <c r="D101" s="13" t="s">
        <v>185</v>
      </c>
      <c r="E101" s="37">
        <v>235945</v>
      </c>
      <c r="F101" s="44">
        <v>208403</v>
      </c>
      <c r="G101" s="30">
        <f t="shared" si="1"/>
        <v>27542</v>
      </c>
      <c r="H101" s="27"/>
      <c r="I101" s="27" t="s">
        <v>141</v>
      </c>
      <c r="J101" s="37">
        <v>235945</v>
      </c>
    </row>
    <row r="102" spans="1:11" ht="30" customHeight="1" x14ac:dyDescent="0.25">
      <c r="A102" s="7"/>
      <c r="B102" s="58" t="s">
        <v>142</v>
      </c>
      <c r="C102" s="58"/>
      <c r="D102" s="58"/>
      <c r="E102" s="42"/>
      <c r="F102" s="46"/>
      <c r="G102" s="30">
        <f t="shared" si="1"/>
        <v>0</v>
      </c>
      <c r="H102" s="27"/>
      <c r="I102" s="27"/>
      <c r="J102" s="42"/>
    </row>
    <row r="103" spans="1:11" ht="29.25" customHeight="1" x14ac:dyDescent="0.25">
      <c r="A103" s="7" t="s">
        <v>143</v>
      </c>
      <c r="B103" s="20">
        <v>11504</v>
      </c>
      <c r="C103" s="20" t="s">
        <v>231</v>
      </c>
      <c r="D103" s="21" t="s">
        <v>160</v>
      </c>
      <c r="E103" s="37">
        <v>46642</v>
      </c>
      <c r="F103" s="32">
        <v>26130</v>
      </c>
      <c r="G103" s="30">
        <f t="shared" si="1"/>
        <v>20512</v>
      </c>
      <c r="H103" s="27"/>
      <c r="I103" s="27" t="s">
        <v>144</v>
      </c>
      <c r="J103" s="37">
        <v>46642</v>
      </c>
    </row>
    <row r="104" spans="1:11" ht="24.75" customHeight="1" x14ac:dyDescent="0.25">
      <c r="A104" s="7" t="s">
        <v>145</v>
      </c>
      <c r="B104" s="20">
        <v>11505</v>
      </c>
      <c r="C104" s="20" t="s">
        <v>232</v>
      </c>
      <c r="D104" s="21" t="s">
        <v>161</v>
      </c>
      <c r="E104" s="37">
        <v>84523</v>
      </c>
      <c r="F104" s="32">
        <v>82648</v>
      </c>
      <c r="G104" s="30">
        <f t="shared" si="1"/>
        <v>1875</v>
      </c>
      <c r="H104" s="27"/>
      <c r="I104" s="27" t="s">
        <v>144</v>
      </c>
      <c r="J104" s="37">
        <v>84523</v>
      </c>
    </row>
    <row r="105" spans="1:11" ht="28.5" customHeight="1" x14ac:dyDescent="0.25">
      <c r="A105" s="7" t="s">
        <v>146</v>
      </c>
      <c r="B105" s="20">
        <v>11506</v>
      </c>
      <c r="C105" s="20" t="s">
        <v>233</v>
      </c>
      <c r="D105" s="21" t="s">
        <v>162</v>
      </c>
      <c r="E105" s="37">
        <v>138553</v>
      </c>
      <c r="F105" s="32">
        <v>137844</v>
      </c>
      <c r="G105" s="30">
        <f t="shared" si="1"/>
        <v>709</v>
      </c>
      <c r="H105" s="27"/>
      <c r="I105" s="27" t="s">
        <v>144</v>
      </c>
      <c r="J105" s="37">
        <v>138553</v>
      </c>
    </row>
    <row r="106" spans="1:11" ht="21.75" customHeight="1" x14ac:dyDescent="0.25">
      <c r="A106" s="7" t="s">
        <v>147</v>
      </c>
      <c r="B106" s="20">
        <v>11507</v>
      </c>
      <c r="C106" s="20" t="s">
        <v>234</v>
      </c>
      <c r="D106" s="21" t="s">
        <v>163</v>
      </c>
      <c r="E106" s="37">
        <v>157541</v>
      </c>
      <c r="F106" s="32">
        <v>151644</v>
      </c>
      <c r="G106" s="30">
        <f t="shared" si="1"/>
        <v>5897</v>
      </c>
      <c r="H106" s="27"/>
      <c r="I106" s="27" t="s">
        <v>144</v>
      </c>
      <c r="J106" s="37">
        <v>157541</v>
      </c>
    </row>
    <row r="107" spans="1:11" x14ac:dyDescent="0.25">
      <c r="F107" s="22"/>
    </row>
    <row r="108" spans="1:11" x14ac:dyDescent="0.25">
      <c r="F108" s="22"/>
    </row>
    <row r="109" spans="1:11" x14ac:dyDescent="0.25">
      <c r="F109" s="22"/>
    </row>
    <row r="110" spans="1:11" x14ac:dyDescent="0.25">
      <c r="F110" s="22"/>
    </row>
    <row r="111" spans="1:11" x14ac:dyDescent="0.25">
      <c r="F111" s="22"/>
    </row>
    <row r="112" spans="1:11" x14ac:dyDescent="0.25">
      <c r="F112" s="22"/>
    </row>
    <row r="113" spans="5:6" x14ac:dyDescent="0.25">
      <c r="E113" s="1"/>
      <c r="F113" s="22"/>
    </row>
    <row r="114" spans="5:6" x14ac:dyDescent="0.25">
      <c r="E114" s="1"/>
      <c r="F114" s="22"/>
    </row>
    <row r="115" spans="5:6" x14ac:dyDescent="0.25">
      <c r="E115" s="1"/>
      <c r="F115" s="22"/>
    </row>
    <row r="116" spans="5:6" x14ac:dyDescent="0.25">
      <c r="E116" s="1"/>
      <c r="F116" s="22"/>
    </row>
    <row r="117" spans="5:6" x14ac:dyDescent="0.25">
      <c r="E117" s="1"/>
      <c r="F117" s="22"/>
    </row>
    <row r="118" spans="5:6" x14ac:dyDescent="0.25">
      <c r="E118" s="1"/>
      <c r="F118" s="22"/>
    </row>
    <row r="119" spans="5:6" x14ac:dyDescent="0.25">
      <c r="E119" s="1"/>
      <c r="F119" s="22"/>
    </row>
    <row r="120" spans="5:6" x14ac:dyDescent="0.25">
      <c r="E120" s="1"/>
      <c r="F120" s="22"/>
    </row>
    <row r="121" spans="5:6" x14ac:dyDescent="0.25">
      <c r="E121" s="1"/>
      <c r="F121" s="22"/>
    </row>
    <row r="122" spans="5:6" x14ac:dyDescent="0.25">
      <c r="E122" s="1"/>
      <c r="F122" s="22"/>
    </row>
    <row r="123" spans="5:6" x14ac:dyDescent="0.25">
      <c r="E123" s="1"/>
      <c r="F123" s="22"/>
    </row>
    <row r="124" spans="5:6" x14ac:dyDescent="0.25">
      <c r="E124" s="1"/>
      <c r="F124" s="22"/>
    </row>
    <row r="125" spans="5:6" x14ac:dyDescent="0.25">
      <c r="E125" s="1"/>
      <c r="F125" s="22"/>
    </row>
    <row r="126" spans="5:6" x14ac:dyDescent="0.25">
      <c r="E126" s="1"/>
      <c r="F126" s="22"/>
    </row>
    <row r="127" spans="5:6" x14ac:dyDescent="0.25">
      <c r="E127" s="1"/>
      <c r="F127" s="22"/>
    </row>
    <row r="128" spans="5:6" x14ac:dyDescent="0.25">
      <c r="E128" s="1"/>
      <c r="F128" s="22"/>
    </row>
    <row r="129" spans="5:6" x14ac:dyDescent="0.25">
      <c r="E129" s="1"/>
      <c r="F129" s="22"/>
    </row>
    <row r="130" spans="5:6" x14ac:dyDescent="0.25">
      <c r="E130" s="1"/>
      <c r="F130" s="22"/>
    </row>
    <row r="131" spans="5:6" x14ac:dyDescent="0.25">
      <c r="E131" s="1"/>
      <c r="F131" s="22"/>
    </row>
    <row r="132" spans="5:6" x14ac:dyDescent="0.25">
      <c r="E132" s="1"/>
      <c r="F132" s="22"/>
    </row>
    <row r="133" spans="5:6" x14ac:dyDescent="0.25">
      <c r="E133" s="1"/>
      <c r="F133" s="22"/>
    </row>
    <row r="134" spans="5:6" x14ac:dyDescent="0.25">
      <c r="E134" s="1"/>
      <c r="F134" s="22"/>
    </row>
    <row r="135" spans="5:6" x14ac:dyDescent="0.25">
      <c r="E135" s="1"/>
      <c r="F135" s="22"/>
    </row>
    <row r="136" spans="5:6" x14ac:dyDescent="0.25">
      <c r="E136" s="1"/>
      <c r="F136" s="22"/>
    </row>
    <row r="137" spans="5:6" x14ac:dyDescent="0.25">
      <c r="E137" s="1"/>
      <c r="F137" s="22"/>
    </row>
    <row r="138" spans="5:6" x14ac:dyDescent="0.25">
      <c r="E138" s="1"/>
      <c r="F138" s="22"/>
    </row>
    <row r="139" spans="5:6" x14ac:dyDescent="0.25">
      <c r="E139" s="1"/>
      <c r="F139" s="22"/>
    </row>
    <row r="140" spans="5:6" x14ac:dyDescent="0.25">
      <c r="E140" s="1"/>
      <c r="F140" s="22"/>
    </row>
    <row r="141" spans="5:6" x14ac:dyDescent="0.25">
      <c r="E141" s="1"/>
      <c r="F141" s="22"/>
    </row>
    <row r="142" spans="5:6" x14ac:dyDescent="0.25">
      <c r="E142" s="1"/>
      <c r="F142" s="22"/>
    </row>
    <row r="143" spans="5:6" x14ac:dyDescent="0.25">
      <c r="E143" s="1"/>
      <c r="F143" s="22"/>
    </row>
    <row r="144" spans="5:6" x14ac:dyDescent="0.25">
      <c r="E144" s="1"/>
      <c r="F144" s="22"/>
    </row>
    <row r="145" spans="5:6" x14ac:dyDescent="0.25">
      <c r="E145" s="1"/>
      <c r="F145" s="22"/>
    </row>
    <row r="146" spans="5:6" x14ac:dyDescent="0.25">
      <c r="E146" s="1"/>
      <c r="F146" s="22"/>
    </row>
    <row r="147" spans="5:6" x14ac:dyDescent="0.25">
      <c r="E147" s="1"/>
      <c r="F147" s="22"/>
    </row>
    <row r="148" spans="5:6" x14ac:dyDescent="0.25">
      <c r="E148" s="1"/>
      <c r="F148" s="22"/>
    </row>
    <row r="149" spans="5:6" x14ac:dyDescent="0.25">
      <c r="E149" s="1"/>
      <c r="F149" s="22"/>
    </row>
    <row r="150" spans="5:6" x14ac:dyDescent="0.25">
      <c r="E150" s="1"/>
      <c r="F150" s="22"/>
    </row>
    <row r="151" spans="5:6" x14ac:dyDescent="0.25">
      <c r="E151" s="1"/>
      <c r="F151" s="22"/>
    </row>
    <row r="152" spans="5:6" x14ac:dyDescent="0.25">
      <c r="E152" s="1"/>
      <c r="F152" s="22"/>
    </row>
    <row r="153" spans="5:6" x14ac:dyDescent="0.25">
      <c r="E153" s="1"/>
      <c r="F153" s="22"/>
    </row>
    <row r="154" spans="5:6" x14ac:dyDescent="0.25">
      <c r="E154" s="1"/>
      <c r="F154" s="22"/>
    </row>
    <row r="155" spans="5:6" x14ac:dyDescent="0.25">
      <c r="E155" s="1"/>
      <c r="F155" s="22"/>
    </row>
    <row r="156" spans="5:6" x14ac:dyDescent="0.25">
      <c r="E156" s="1"/>
      <c r="F156" s="22"/>
    </row>
    <row r="157" spans="5:6" x14ac:dyDescent="0.25">
      <c r="E157" s="1"/>
      <c r="F157" s="22"/>
    </row>
    <row r="158" spans="5:6" x14ac:dyDescent="0.25">
      <c r="E158" s="1"/>
      <c r="F158" s="22"/>
    </row>
    <row r="159" spans="5:6" x14ac:dyDescent="0.25">
      <c r="E159" s="1"/>
      <c r="F159" s="22"/>
    </row>
    <row r="160" spans="5:6" x14ac:dyDescent="0.25">
      <c r="E160" s="1"/>
      <c r="F160" s="22"/>
    </row>
    <row r="161" spans="5:6" x14ac:dyDescent="0.25">
      <c r="E161" s="1"/>
      <c r="F161" s="22"/>
    </row>
    <row r="162" spans="5:6" x14ac:dyDescent="0.25">
      <c r="E162" s="1"/>
      <c r="F162" s="22"/>
    </row>
    <row r="163" spans="5:6" x14ac:dyDescent="0.25">
      <c r="E163" s="1"/>
      <c r="F163" s="22"/>
    </row>
    <row r="164" spans="5:6" x14ac:dyDescent="0.25">
      <c r="E164" s="1"/>
      <c r="F164" s="22"/>
    </row>
    <row r="165" spans="5:6" x14ac:dyDescent="0.25">
      <c r="E165" s="1"/>
      <c r="F165" s="22"/>
    </row>
    <row r="166" spans="5:6" x14ac:dyDescent="0.25">
      <c r="E166" s="1"/>
      <c r="F166" s="22"/>
    </row>
    <row r="167" spans="5:6" x14ac:dyDescent="0.25">
      <c r="E167" s="1"/>
      <c r="F167" s="22"/>
    </row>
    <row r="168" spans="5:6" x14ac:dyDescent="0.25">
      <c r="E168" s="1"/>
      <c r="F168" s="22"/>
    </row>
    <row r="169" spans="5:6" x14ac:dyDescent="0.25">
      <c r="E169" s="1"/>
      <c r="F169" s="22"/>
    </row>
    <row r="170" spans="5:6" x14ac:dyDescent="0.25">
      <c r="E170" s="1"/>
      <c r="F170" s="22"/>
    </row>
    <row r="171" spans="5:6" x14ac:dyDescent="0.25">
      <c r="E171" s="1"/>
      <c r="F171" s="22"/>
    </row>
    <row r="172" spans="5:6" x14ac:dyDescent="0.25">
      <c r="E172" s="1"/>
      <c r="F172" s="22"/>
    </row>
    <row r="173" spans="5:6" x14ac:dyDescent="0.25">
      <c r="E173" s="1"/>
      <c r="F173" s="22"/>
    </row>
    <row r="174" spans="5:6" x14ac:dyDescent="0.25">
      <c r="E174" s="1"/>
      <c r="F174" s="22"/>
    </row>
    <row r="175" spans="5:6" x14ac:dyDescent="0.25">
      <c r="E175" s="1"/>
      <c r="F175" s="22"/>
    </row>
    <row r="176" spans="5:6" x14ac:dyDescent="0.25">
      <c r="E176" s="1"/>
      <c r="F176" s="22"/>
    </row>
    <row r="177" spans="5:6" x14ac:dyDescent="0.25">
      <c r="E177" s="1"/>
      <c r="F177" s="22"/>
    </row>
    <row r="178" spans="5:6" x14ac:dyDescent="0.25">
      <c r="E178" s="1"/>
      <c r="F178" s="22"/>
    </row>
    <row r="179" spans="5:6" x14ac:dyDescent="0.25">
      <c r="E179" s="1"/>
      <c r="F179" s="22"/>
    </row>
    <row r="180" spans="5:6" x14ac:dyDescent="0.25">
      <c r="E180" s="1"/>
      <c r="F180" s="22"/>
    </row>
    <row r="181" spans="5:6" x14ac:dyDescent="0.25">
      <c r="E181" s="1"/>
      <c r="F181" s="22"/>
    </row>
    <row r="182" spans="5:6" x14ac:dyDescent="0.25">
      <c r="E182" s="1"/>
      <c r="F182" s="22"/>
    </row>
    <row r="183" spans="5:6" x14ac:dyDescent="0.25">
      <c r="E183" s="1"/>
      <c r="F183" s="22"/>
    </row>
    <row r="184" spans="5:6" x14ac:dyDescent="0.25">
      <c r="E184" s="1"/>
      <c r="F184" s="22"/>
    </row>
    <row r="185" spans="5:6" x14ac:dyDescent="0.25">
      <c r="E185" s="1"/>
      <c r="F185" s="22"/>
    </row>
    <row r="186" spans="5:6" x14ac:dyDescent="0.25">
      <c r="E186" s="1"/>
      <c r="F186" s="22"/>
    </row>
    <row r="187" spans="5:6" x14ac:dyDescent="0.25">
      <c r="E187" s="1"/>
      <c r="F187" s="22"/>
    </row>
    <row r="188" spans="5:6" x14ac:dyDescent="0.25">
      <c r="E188" s="1"/>
      <c r="F188" s="22"/>
    </row>
    <row r="189" spans="5:6" x14ac:dyDescent="0.25">
      <c r="E189" s="1"/>
      <c r="F189" s="22"/>
    </row>
    <row r="190" spans="5:6" x14ac:dyDescent="0.25">
      <c r="E190" s="1"/>
      <c r="F190" s="22"/>
    </row>
    <row r="191" spans="5:6" x14ac:dyDescent="0.25">
      <c r="E191" s="1"/>
      <c r="F191" s="22"/>
    </row>
    <row r="192" spans="5:6" x14ac:dyDescent="0.25">
      <c r="E192" s="1"/>
      <c r="F192" s="22"/>
    </row>
    <row r="193" spans="5:6" x14ac:dyDescent="0.25">
      <c r="E193" s="1"/>
      <c r="F193" s="22"/>
    </row>
    <row r="194" spans="5:6" x14ac:dyDescent="0.25">
      <c r="E194" s="1"/>
      <c r="F194" s="22"/>
    </row>
    <row r="195" spans="5:6" x14ac:dyDescent="0.25">
      <c r="E195" s="1"/>
      <c r="F195" s="22"/>
    </row>
    <row r="196" spans="5:6" x14ac:dyDescent="0.25">
      <c r="E196" s="1"/>
      <c r="F196" s="22"/>
    </row>
    <row r="197" spans="5:6" x14ac:dyDescent="0.25">
      <c r="E197" s="1"/>
      <c r="F197" s="22"/>
    </row>
    <row r="198" spans="5:6" x14ac:dyDescent="0.25">
      <c r="E198" s="1"/>
      <c r="F198" s="22"/>
    </row>
    <row r="199" spans="5:6" x14ac:dyDescent="0.25">
      <c r="E199" s="1"/>
      <c r="F199" s="22"/>
    </row>
    <row r="200" spans="5:6" x14ac:dyDescent="0.25">
      <c r="E200" s="1"/>
      <c r="F200" s="22"/>
    </row>
    <row r="201" spans="5:6" x14ac:dyDescent="0.25">
      <c r="E201" s="1"/>
      <c r="F201" s="22"/>
    </row>
    <row r="202" spans="5:6" x14ac:dyDescent="0.25">
      <c r="E202" s="1"/>
      <c r="F202" s="22"/>
    </row>
    <row r="203" spans="5:6" x14ac:dyDescent="0.25">
      <c r="E203" s="1"/>
      <c r="F203" s="22"/>
    </row>
    <row r="204" spans="5:6" x14ac:dyDescent="0.25">
      <c r="E204" s="1"/>
      <c r="F204" s="22"/>
    </row>
    <row r="205" spans="5:6" x14ac:dyDescent="0.25">
      <c r="E205" s="1"/>
      <c r="F205" s="22"/>
    </row>
    <row r="206" spans="5:6" x14ac:dyDescent="0.25">
      <c r="E206" s="1"/>
      <c r="F206" s="22"/>
    </row>
    <row r="207" spans="5:6" x14ac:dyDescent="0.25">
      <c r="E207" s="1"/>
      <c r="F207" s="22"/>
    </row>
    <row r="208" spans="5:6" x14ac:dyDescent="0.25">
      <c r="E208" s="1"/>
      <c r="F208" s="22"/>
    </row>
    <row r="209" spans="5:6" x14ac:dyDescent="0.25">
      <c r="E209" s="1"/>
      <c r="F209" s="22"/>
    </row>
    <row r="210" spans="5:6" x14ac:dyDescent="0.25">
      <c r="E210" s="1"/>
      <c r="F210" s="22"/>
    </row>
    <row r="211" spans="5:6" x14ac:dyDescent="0.25">
      <c r="E211" s="1"/>
      <c r="F211" s="22"/>
    </row>
    <row r="212" spans="5:6" x14ac:dyDescent="0.25">
      <c r="E212" s="1"/>
      <c r="F212" s="22"/>
    </row>
    <row r="213" spans="5:6" x14ac:dyDescent="0.25">
      <c r="E213" s="1"/>
      <c r="F213" s="22"/>
    </row>
    <row r="214" spans="5:6" x14ac:dyDescent="0.25">
      <c r="E214" s="1"/>
      <c r="F214" s="22"/>
    </row>
    <row r="215" spans="5:6" x14ac:dyDescent="0.25">
      <c r="E215" s="1"/>
      <c r="F215" s="22"/>
    </row>
    <row r="216" spans="5:6" x14ac:dyDescent="0.25">
      <c r="E216" s="1"/>
      <c r="F216" s="22"/>
    </row>
    <row r="217" spans="5:6" x14ac:dyDescent="0.25">
      <c r="E217" s="1"/>
      <c r="F217" s="22"/>
    </row>
    <row r="218" spans="5:6" x14ac:dyDescent="0.25">
      <c r="E218" s="1"/>
      <c r="F218" s="22"/>
    </row>
    <row r="219" spans="5:6" x14ac:dyDescent="0.25">
      <c r="E219" s="1"/>
      <c r="F219" s="22"/>
    </row>
    <row r="220" spans="5:6" x14ac:dyDescent="0.25">
      <c r="E220" s="1"/>
      <c r="F220" s="22"/>
    </row>
    <row r="221" spans="5:6" x14ac:dyDescent="0.25">
      <c r="E221" s="1"/>
      <c r="F221" s="22"/>
    </row>
    <row r="222" spans="5:6" x14ac:dyDescent="0.25">
      <c r="E222" s="1"/>
      <c r="F222" s="22"/>
    </row>
    <row r="223" spans="5:6" x14ac:dyDescent="0.25">
      <c r="E223" s="1"/>
      <c r="F223" s="22"/>
    </row>
    <row r="224" spans="5:6" x14ac:dyDescent="0.25">
      <c r="E224" s="1"/>
      <c r="F224" s="22"/>
    </row>
    <row r="225" spans="5:6" x14ac:dyDescent="0.25">
      <c r="E225" s="1"/>
      <c r="F225" s="22"/>
    </row>
    <row r="226" spans="5:6" x14ac:dyDescent="0.25">
      <c r="E226" s="1"/>
      <c r="F226" s="22"/>
    </row>
    <row r="227" spans="5:6" x14ac:dyDescent="0.25">
      <c r="E227" s="1"/>
      <c r="F227" s="22"/>
    </row>
    <row r="228" spans="5:6" x14ac:dyDescent="0.25">
      <c r="E228" s="1"/>
      <c r="F228" s="22"/>
    </row>
    <row r="229" spans="5:6" x14ac:dyDescent="0.25">
      <c r="E229" s="1"/>
      <c r="F229" s="22"/>
    </row>
    <row r="230" spans="5:6" x14ac:dyDescent="0.25">
      <c r="E230" s="1"/>
      <c r="F230" s="22"/>
    </row>
    <row r="231" spans="5:6" x14ac:dyDescent="0.25">
      <c r="E231" s="1"/>
      <c r="F231" s="22"/>
    </row>
    <row r="232" spans="5:6" x14ac:dyDescent="0.25">
      <c r="E232" s="1"/>
      <c r="F232" s="22"/>
    </row>
    <row r="233" spans="5:6" x14ac:dyDescent="0.25">
      <c r="E233" s="1"/>
      <c r="F233" s="22"/>
    </row>
    <row r="234" spans="5:6" x14ac:dyDescent="0.25">
      <c r="E234" s="1"/>
      <c r="F234" s="22"/>
    </row>
    <row r="235" spans="5:6" x14ac:dyDescent="0.25">
      <c r="E235" s="1"/>
      <c r="F235" s="22"/>
    </row>
    <row r="236" spans="5:6" x14ac:dyDescent="0.25">
      <c r="E236" s="1"/>
      <c r="F236" s="22"/>
    </row>
    <row r="237" spans="5:6" x14ac:dyDescent="0.25">
      <c r="E237" s="1"/>
      <c r="F237" s="22"/>
    </row>
    <row r="238" spans="5:6" x14ac:dyDescent="0.25">
      <c r="E238" s="1"/>
      <c r="F238" s="22"/>
    </row>
    <row r="239" spans="5:6" x14ac:dyDescent="0.25">
      <c r="E239" s="1"/>
      <c r="F239" s="22"/>
    </row>
    <row r="240" spans="5:6" x14ac:dyDescent="0.25">
      <c r="E240" s="1"/>
      <c r="F240" s="22"/>
    </row>
    <row r="241" spans="5:6" x14ac:dyDescent="0.25">
      <c r="E241" s="1"/>
      <c r="F241" s="22"/>
    </row>
    <row r="242" spans="5:6" x14ac:dyDescent="0.25">
      <c r="E242" s="1"/>
      <c r="F242" s="22"/>
    </row>
    <row r="243" spans="5:6" x14ac:dyDescent="0.25">
      <c r="E243" s="1"/>
      <c r="F243" s="22"/>
    </row>
    <row r="244" spans="5:6" x14ac:dyDescent="0.25">
      <c r="E244" s="1"/>
      <c r="F244" s="22"/>
    </row>
    <row r="245" spans="5:6" x14ac:dyDescent="0.25">
      <c r="E245" s="1"/>
      <c r="F245" s="22"/>
    </row>
    <row r="246" spans="5:6" x14ac:dyDescent="0.25">
      <c r="E246" s="1"/>
      <c r="F246" s="22"/>
    </row>
    <row r="247" spans="5:6" x14ac:dyDescent="0.25">
      <c r="E247" s="1"/>
      <c r="F247" s="22"/>
    </row>
    <row r="248" spans="5:6" x14ac:dyDescent="0.25">
      <c r="E248" s="1"/>
      <c r="F248" s="22"/>
    </row>
    <row r="249" spans="5:6" x14ac:dyDescent="0.25">
      <c r="E249" s="1"/>
      <c r="F249" s="22"/>
    </row>
    <row r="250" spans="5:6" x14ac:dyDescent="0.25">
      <c r="E250" s="1"/>
      <c r="F250" s="22"/>
    </row>
    <row r="251" spans="5:6" x14ac:dyDescent="0.25">
      <c r="E251" s="1"/>
      <c r="F251" s="22"/>
    </row>
    <row r="252" spans="5:6" x14ac:dyDescent="0.25">
      <c r="E252" s="1"/>
      <c r="F252" s="22"/>
    </row>
    <row r="253" spans="5:6" x14ac:dyDescent="0.25">
      <c r="E253" s="1"/>
      <c r="F253" s="22"/>
    </row>
    <row r="254" spans="5:6" x14ac:dyDescent="0.25">
      <c r="E254" s="1"/>
      <c r="F254" s="22"/>
    </row>
    <row r="255" spans="5:6" x14ac:dyDescent="0.25">
      <c r="E255" s="1"/>
      <c r="F255" s="22"/>
    </row>
    <row r="256" spans="5:6" x14ac:dyDescent="0.25">
      <c r="E256" s="1"/>
      <c r="F256" s="22"/>
    </row>
    <row r="257" spans="5:6" x14ac:dyDescent="0.25">
      <c r="E257" s="1"/>
      <c r="F257" s="22"/>
    </row>
    <row r="258" spans="5:6" x14ac:dyDescent="0.25">
      <c r="E258" s="1"/>
      <c r="F258" s="22"/>
    </row>
    <row r="259" spans="5:6" x14ac:dyDescent="0.25">
      <c r="E259" s="1"/>
      <c r="F259" s="22"/>
    </row>
    <row r="260" spans="5:6" x14ac:dyDescent="0.25">
      <c r="E260" s="1"/>
      <c r="F260" s="22"/>
    </row>
    <row r="261" spans="5:6" x14ac:dyDescent="0.25">
      <c r="E261" s="1"/>
      <c r="F261" s="22"/>
    </row>
    <row r="262" spans="5:6" x14ac:dyDescent="0.25">
      <c r="E262" s="1"/>
      <c r="F262" s="22"/>
    </row>
    <row r="263" spans="5:6" x14ac:dyDescent="0.25">
      <c r="E263" s="1"/>
      <c r="F263" s="22"/>
    </row>
    <row r="264" spans="5:6" x14ac:dyDescent="0.25">
      <c r="E264" s="1"/>
      <c r="F264" s="22"/>
    </row>
    <row r="265" spans="5:6" x14ac:dyDescent="0.25">
      <c r="E265" s="1"/>
      <c r="F265" s="22"/>
    </row>
    <row r="266" spans="5:6" x14ac:dyDescent="0.25">
      <c r="E266" s="1"/>
      <c r="F266" s="22"/>
    </row>
    <row r="267" spans="5:6" x14ac:dyDescent="0.25">
      <c r="E267" s="1"/>
      <c r="F267" s="22"/>
    </row>
    <row r="268" spans="5:6" x14ac:dyDescent="0.25">
      <c r="E268" s="1"/>
      <c r="F268" s="22"/>
    </row>
    <row r="269" spans="5:6" x14ac:dyDescent="0.25">
      <c r="E269" s="1"/>
      <c r="F269" s="22"/>
    </row>
    <row r="270" spans="5:6" x14ac:dyDescent="0.25">
      <c r="E270" s="1"/>
      <c r="F270" s="22"/>
    </row>
    <row r="271" spans="5:6" x14ac:dyDescent="0.25">
      <c r="E271" s="1"/>
      <c r="F271" s="22"/>
    </row>
    <row r="272" spans="5:6" x14ac:dyDescent="0.25">
      <c r="E272" s="1"/>
      <c r="F272" s="22"/>
    </row>
    <row r="273" spans="5:6" x14ac:dyDescent="0.25">
      <c r="E273" s="1"/>
      <c r="F273" s="22"/>
    </row>
    <row r="274" spans="5:6" x14ac:dyDescent="0.25">
      <c r="E274" s="1"/>
      <c r="F274" s="22"/>
    </row>
    <row r="275" spans="5:6" x14ac:dyDescent="0.25">
      <c r="E275" s="1"/>
      <c r="F275" s="22"/>
    </row>
    <row r="276" spans="5:6" x14ac:dyDescent="0.25">
      <c r="E276" s="1"/>
      <c r="F276" s="22"/>
    </row>
    <row r="277" spans="5:6" x14ac:dyDescent="0.25">
      <c r="E277" s="1"/>
      <c r="F277" s="22"/>
    </row>
    <row r="278" spans="5:6" x14ac:dyDescent="0.25">
      <c r="E278" s="1"/>
      <c r="F278" s="22"/>
    </row>
    <row r="279" spans="5:6" x14ac:dyDescent="0.25">
      <c r="E279" s="1"/>
      <c r="F279" s="22"/>
    </row>
    <row r="280" spans="5:6" x14ac:dyDescent="0.25">
      <c r="E280" s="1"/>
      <c r="F280" s="22"/>
    </row>
    <row r="281" spans="5:6" x14ac:dyDescent="0.25">
      <c r="E281" s="1"/>
      <c r="F281" s="22"/>
    </row>
    <row r="282" spans="5:6" x14ac:dyDescent="0.25">
      <c r="E282" s="1"/>
      <c r="F282" s="22"/>
    </row>
    <row r="283" spans="5:6" x14ac:dyDescent="0.25">
      <c r="E283" s="1"/>
      <c r="F283" s="22"/>
    </row>
    <row r="284" spans="5:6" x14ac:dyDescent="0.25">
      <c r="E284" s="1"/>
      <c r="F284" s="22"/>
    </row>
    <row r="285" spans="5:6" x14ac:dyDescent="0.25">
      <c r="E285" s="1"/>
      <c r="F285" s="22"/>
    </row>
    <row r="286" spans="5:6" x14ac:dyDescent="0.25">
      <c r="E286" s="1"/>
      <c r="F286" s="22"/>
    </row>
    <row r="287" spans="5:6" x14ac:dyDescent="0.25">
      <c r="E287" s="1"/>
      <c r="F287" s="22"/>
    </row>
    <row r="288" spans="5:6" x14ac:dyDescent="0.25">
      <c r="E288" s="1"/>
      <c r="F288" s="22"/>
    </row>
    <row r="289" spans="5:6" x14ac:dyDescent="0.25">
      <c r="E289" s="1"/>
      <c r="F289" s="22"/>
    </row>
    <row r="290" spans="5:6" x14ac:dyDescent="0.25">
      <c r="E290" s="1"/>
      <c r="F290" s="22"/>
    </row>
    <row r="291" spans="5:6" x14ac:dyDescent="0.25">
      <c r="E291" s="1"/>
      <c r="F291" s="22"/>
    </row>
    <row r="292" spans="5:6" x14ac:dyDescent="0.25">
      <c r="E292" s="1"/>
      <c r="F292" s="22"/>
    </row>
    <row r="293" spans="5:6" x14ac:dyDescent="0.25">
      <c r="E293" s="1"/>
      <c r="F293" s="22"/>
    </row>
    <row r="294" spans="5:6" x14ac:dyDescent="0.25">
      <c r="E294" s="1"/>
      <c r="F294" s="22"/>
    </row>
    <row r="295" spans="5:6" x14ac:dyDescent="0.25">
      <c r="E295" s="1"/>
      <c r="F295" s="22"/>
    </row>
    <row r="296" spans="5:6" x14ac:dyDescent="0.25">
      <c r="E296" s="1"/>
      <c r="F296" s="22"/>
    </row>
    <row r="297" spans="5:6" x14ac:dyDescent="0.25">
      <c r="E297" s="1"/>
      <c r="F297" s="22"/>
    </row>
    <row r="298" spans="5:6" x14ac:dyDescent="0.25">
      <c r="E298" s="1"/>
      <c r="F298" s="22"/>
    </row>
    <row r="299" spans="5:6" x14ac:dyDescent="0.25">
      <c r="E299" s="1"/>
      <c r="F299" s="22"/>
    </row>
    <row r="300" spans="5:6" x14ac:dyDescent="0.25">
      <c r="E300" s="1"/>
      <c r="F300" s="22"/>
    </row>
    <row r="301" spans="5:6" x14ac:dyDescent="0.25">
      <c r="E301" s="1"/>
      <c r="F301" s="22"/>
    </row>
    <row r="302" spans="5:6" x14ac:dyDescent="0.25">
      <c r="E302" s="1"/>
      <c r="F302" s="22"/>
    </row>
    <row r="303" spans="5:6" x14ac:dyDescent="0.25">
      <c r="E303" s="1"/>
      <c r="F303" s="22"/>
    </row>
    <row r="304" spans="5:6" x14ac:dyDescent="0.25">
      <c r="E304" s="1"/>
      <c r="F304" s="22"/>
    </row>
    <row r="305" spans="5:6" x14ac:dyDescent="0.25">
      <c r="E305" s="1"/>
      <c r="F305" s="22"/>
    </row>
    <row r="306" spans="5:6" x14ac:dyDescent="0.25">
      <c r="E306" s="1"/>
      <c r="F306" s="22"/>
    </row>
    <row r="307" spans="5:6" x14ac:dyDescent="0.25">
      <c r="E307" s="1"/>
      <c r="F307" s="22"/>
    </row>
    <row r="308" spans="5:6" x14ac:dyDescent="0.25">
      <c r="E308" s="1"/>
      <c r="F308" s="22"/>
    </row>
    <row r="309" spans="5:6" x14ac:dyDescent="0.25">
      <c r="E309" s="1"/>
      <c r="F309" s="22"/>
    </row>
    <row r="310" spans="5:6" x14ac:dyDescent="0.25">
      <c r="E310" s="1"/>
      <c r="F310" s="22"/>
    </row>
    <row r="311" spans="5:6" x14ac:dyDescent="0.25">
      <c r="E311" s="1"/>
      <c r="F311" s="22"/>
    </row>
    <row r="312" spans="5:6" x14ac:dyDescent="0.25">
      <c r="E312" s="1"/>
      <c r="F312" s="22"/>
    </row>
    <row r="313" spans="5:6" x14ac:dyDescent="0.25">
      <c r="E313" s="1"/>
      <c r="F313" s="22"/>
    </row>
    <row r="314" spans="5:6" x14ac:dyDescent="0.25">
      <c r="E314" s="1"/>
      <c r="F314" s="22"/>
    </row>
    <row r="315" spans="5:6" x14ac:dyDescent="0.25">
      <c r="E315" s="1"/>
      <c r="F315" s="22"/>
    </row>
    <row r="316" spans="5:6" x14ac:dyDescent="0.25">
      <c r="E316" s="1"/>
      <c r="F316" s="22"/>
    </row>
    <row r="317" spans="5:6" x14ac:dyDescent="0.25">
      <c r="E317" s="1"/>
      <c r="F317" s="22"/>
    </row>
    <row r="318" spans="5:6" x14ac:dyDescent="0.25">
      <c r="E318" s="1"/>
      <c r="F318" s="22"/>
    </row>
    <row r="319" spans="5:6" x14ac:dyDescent="0.25">
      <c r="E319" s="1"/>
      <c r="F319" s="22"/>
    </row>
    <row r="320" spans="5:6" x14ac:dyDescent="0.25">
      <c r="E320" s="1"/>
      <c r="F320" s="22"/>
    </row>
    <row r="321" spans="5:6" x14ac:dyDescent="0.25">
      <c r="E321" s="1"/>
      <c r="F321" s="22"/>
    </row>
    <row r="322" spans="5:6" x14ac:dyDescent="0.25">
      <c r="E322" s="1"/>
      <c r="F322" s="22"/>
    </row>
    <row r="323" spans="5:6" x14ac:dyDescent="0.25">
      <c r="E323" s="1"/>
      <c r="F323" s="22"/>
    </row>
    <row r="324" spans="5:6" x14ac:dyDescent="0.25">
      <c r="E324" s="1"/>
      <c r="F324" s="22"/>
    </row>
    <row r="325" spans="5:6" x14ac:dyDescent="0.25">
      <c r="E325" s="1"/>
      <c r="F325" s="22"/>
    </row>
    <row r="326" spans="5:6" x14ac:dyDescent="0.25">
      <c r="E326" s="1"/>
      <c r="F326" s="22"/>
    </row>
    <row r="327" spans="5:6" x14ac:dyDescent="0.25">
      <c r="E327" s="1"/>
      <c r="F327" s="22"/>
    </row>
    <row r="328" spans="5:6" x14ac:dyDescent="0.25">
      <c r="E328" s="1"/>
      <c r="F328" s="22"/>
    </row>
    <row r="329" spans="5:6" x14ac:dyDescent="0.25">
      <c r="E329" s="1"/>
      <c r="F329" s="22"/>
    </row>
    <row r="330" spans="5:6" x14ac:dyDescent="0.25">
      <c r="E330" s="1"/>
      <c r="F330" s="22"/>
    </row>
    <row r="331" spans="5:6" x14ac:dyDescent="0.25">
      <c r="E331" s="1"/>
      <c r="F331" s="22"/>
    </row>
    <row r="332" spans="5:6" x14ac:dyDescent="0.25">
      <c r="E332" s="1"/>
      <c r="F332" s="22"/>
    </row>
    <row r="333" spans="5:6" x14ac:dyDescent="0.25">
      <c r="E333" s="1"/>
      <c r="F333" s="22"/>
    </row>
    <row r="334" spans="5:6" x14ac:dyDescent="0.25">
      <c r="E334" s="1"/>
      <c r="F334" s="22"/>
    </row>
    <row r="335" spans="5:6" x14ac:dyDescent="0.25">
      <c r="E335" s="1"/>
      <c r="F335" s="22"/>
    </row>
    <row r="336" spans="5:6" x14ac:dyDescent="0.25">
      <c r="E336" s="1"/>
      <c r="F336" s="22"/>
    </row>
    <row r="337" spans="5:6" x14ac:dyDescent="0.25">
      <c r="E337" s="1"/>
      <c r="F337" s="22"/>
    </row>
    <row r="338" spans="5:6" x14ac:dyDescent="0.25">
      <c r="E338" s="1"/>
      <c r="F338" s="22"/>
    </row>
    <row r="339" spans="5:6" x14ac:dyDescent="0.25">
      <c r="E339" s="1"/>
      <c r="F339" s="22"/>
    </row>
    <row r="340" spans="5:6" x14ac:dyDescent="0.25">
      <c r="E340" s="1"/>
      <c r="F340" s="22"/>
    </row>
    <row r="341" spans="5:6" x14ac:dyDescent="0.25">
      <c r="E341" s="1"/>
      <c r="F341" s="22"/>
    </row>
    <row r="342" spans="5:6" x14ac:dyDescent="0.25">
      <c r="E342" s="1"/>
      <c r="F342" s="22"/>
    </row>
    <row r="343" spans="5:6" x14ac:dyDescent="0.25">
      <c r="E343" s="1"/>
      <c r="F343" s="22"/>
    </row>
    <row r="344" spans="5:6" x14ac:dyDescent="0.25">
      <c r="E344" s="1"/>
      <c r="F344" s="22"/>
    </row>
    <row r="345" spans="5:6" x14ac:dyDescent="0.25">
      <c r="E345" s="1"/>
      <c r="F345" s="22"/>
    </row>
    <row r="346" spans="5:6" x14ac:dyDescent="0.25">
      <c r="E346" s="1"/>
      <c r="F346" s="22"/>
    </row>
    <row r="347" spans="5:6" x14ac:dyDescent="0.25">
      <c r="E347" s="1"/>
      <c r="F347" s="22"/>
    </row>
    <row r="348" spans="5:6" x14ac:dyDescent="0.25">
      <c r="E348" s="1"/>
      <c r="F348" s="22"/>
    </row>
    <row r="349" spans="5:6" x14ac:dyDescent="0.25">
      <c r="E349" s="1"/>
      <c r="F349" s="22"/>
    </row>
    <row r="350" spans="5:6" x14ac:dyDescent="0.25">
      <c r="E350" s="1"/>
      <c r="F350" s="22"/>
    </row>
    <row r="351" spans="5:6" x14ac:dyDescent="0.25">
      <c r="E351" s="1"/>
      <c r="F351" s="22"/>
    </row>
    <row r="352" spans="5:6" x14ac:dyDescent="0.25">
      <c r="E352" s="1"/>
      <c r="F352" s="22"/>
    </row>
    <row r="353" spans="5:6" x14ac:dyDescent="0.25">
      <c r="E353" s="1"/>
      <c r="F353" s="22"/>
    </row>
    <row r="354" spans="5:6" x14ac:dyDescent="0.25">
      <c r="E354" s="1"/>
      <c r="F354" s="22"/>
    </row>
    <row r="355" spans="5:6" x14ac:dyDescent="0.25">
      <c r="E355" s="1"/>
      <c r="F355" s="22"/>
    </row>
    <row r="356" spans="5:6" x14ac:dyDescent="0.25">
      <c r="E356" s="1"/>
      <c r="F356" s="22"/>
    </row>
    <row r="357" spans="5:6" x14ac:dyDescent="0.25">
      <c r="E357" s="1"/>
      <c r="F357" s="22"/>
    </row>
    <row r="358" spans="5:6" x14ac:dyDescent="0.25">
      <c r="E358" s="1"/>
      <c r="F358" s="22"/>
    </row>
    <row r="359" spans="5:6" x14ac:dyDescent="0.25">
      <c r="E359" s="1"/>
      <c r="F359" s="22"/>
    </row>
    <row r="360" spans="5:6" x14ac:dyDescent="0.25">
      <c r="E360" s="1"/>
      <c r="F360" s="22"/>
    </row>
    <row r="361" spans="5:6" x14ac:dyDescent="0.25">
      <c r="E361" s="1"/>
      <c r="F361" s="22"/>
    </row>
    <row r="362" spans="5:6" x14ac:dyDescent="0.25">
      <c r="E362" s="1"/>
      <c r="F362" s="22"/>
    </row>
    <row r="363" spans="5:6" x14ac:dyDescent="0.25">
      <c r="E363" s="1"/>
      <c r="F363" s="22"/>
    </row>
    <row r="364" spans="5:6" x14ac:dyDescent="0.25">
      <c r="E364" s="1"/>
      <c r="F364" s="22"/>
    </row>
    <row r="365" spans="5:6" x14ac:dyDescent="0.25">
      <c r="E365" s="1"/>
      <c r="F365" s="22"/>
    </row>
    <row r="366" spans="5:6" x14ac:dyDescent="0.25">
      <c r="E366" s="1"/>
      <c r="F366" s="22"/>
    </row>
    <row r="367" spans="5:6" x14ac:dyDescent="0.25">
      <c r="E367" s="1"/>
      <c r="F367" s="22"/>
    </row>
    <row r="368" spans="5:6" x14ac:dyDescent="0.25">
      <c r="E368" s="1"/>
      <c r="F368" s="22"/>
    </row>
    <row r="369" spans="5:6" x14ac:dyDescent="0.25">
      <c r="E369" s="1"/>
      <c r="F369" s="22"/>
    </row>
    <row r="370" spans="5:6" x14ac:dyDescent="0.25">
      <c r="E370" s="1"/>
      <c r="F370" s="22"/>
    </row>
    <row r="371" spans="5:6" x14ac:dyDescent="0.25">
      <c r="E371" s="1"/>
      <c r="F371" s="22"/>
    </row>
    <row r="372" spans="5:6" x14ac:dyDescent="0.25">
      <c r="E372" s="1"/>
      <c r="F372" s="22"/>
    </row>
    <row r="373" spans="5:6" x14ac:dyDescent="0.25">
      <c r="E373" s="1"/>
      <c r="F373" s="22"/>
    </row>
    <row r="374" spans="5:6" x14ac:dyDescent="0.25">
      <c r="E374" s="1"/>
      <c r="F374" s="22"/>
    </row>
    <row r="375" spans="5:6" x14ac:dyDescent="0.25">
      <c r="E375" s="1"/>
      <c r="F375" s="22"/>
    </row>
    <row r="376" spans="5:6" x14ac:dyDescent="0.25">
      <c r="E376" s="1"/>
      <c r="F376" s="22"/>
    </row>
    <row r="377" spans="5:6" x14ac:dyDescent="0.25">
      <c r="E377" s="1"/>
      <c r="F377" s="22"/>
    </row>
    <row r="378" spans="5:6" x14ac:dyDescent="0.25">
      <c r="E378" s="1"/>
      <c r="F378" s="22"/>
    </row>
    <row r="379" spans="5:6" x14ac:dyDescent="0.25">
      <c r="E379" s="1"/>
      <c r="F379" s="22"/>
    </row>
    <row r="380" spans="5:6" x14ac:dyDescent="0.25">
      <c r="E380" s="1"/>
      <c r="F380" s="22"/>
    </row>
    <row r="381" spans="5:6" x14ac:dyDescent="0.25">
      <c r="E381" s="1"/>
      <c r="F381" s="22"/>
    </row>
    <row r="382" spans="5:6" x14ac:dyDescent="0.25">
      <c r="E382" s="1"/>
      <c r="F382" s="22"/>
    </row>
    <row r="383" spans="5:6" x14ac:dyDescent="0.25">
      <c r="E383" s="1"/>
      <c r="F383" s="22"/>
    </row>
    <row r="384" spans="5:6" x14ac:dyDescent="0.25">
      <c r="E384" s="1"/>
      <c r="F384" s="22"/>
    </row>
    <row r="385" spans="5:6" x14ac:dyDescent="0.25">
      <c r="E385" s="1"/>
      <c r="F385" s="22"/>
    </row>
    <row r="386" spans="5:6" x14ac:dyDescent="0.25">
      <c r="E386" s="1"/>
      <c r="F386" s="22"/>
    </row>
    <row r="387" spans="5:6" x14ac:dyDescent="0.25">
      <c r="E387" s="1"/>
      <c r="F387" s="22"/>
    </row>
    <row r="388" spans="5:6" x14ac:dyDescent="0.25">
      <c r="E388" s="1"/>
      <c r="F388" s="22"/>
    </row>
    <row r="389" spans="5:6" x14ac:dyDescent="0.25">
      <c r="E389" s="1"/>
      <c r="F389" s="22"/>
    </row>
    <row r="390" spans="5:6" x14ac:dyDescent="0.25">
      <c r="E390" s="1"/>
      <c r="F390" s="22"/>
    </row>
    <row r="391" spans="5:6" x14ac:dyDescent="0.25">
      <c r="E391" s="1"/>
      <c r="F391" s="22"/>
    </row>
    <row r="392" spans="5:6" x14ac:dyDescent="0.25">
      <c r="E392" s="1"/>
      <c r="F392" s="22"/>
    </row>
    <row r="393" spans="5:6" x14ac:dyDescent="0.25">
      <c r="E393" s="1"/>
      <c r="F393" s="22"/>
    </row>
    <row r="394" spans="5:6" x14ac:dyDescent="0.25">
      <c r="E394" s="1"/>
      <c r="F394" s="22"/>
    </row>
  </sheetData>
  <mergeCells count="7">
    <mergeCell ref="B102:D102"/>
    <mergeCell ref="B6:F6"/>
    <mergeCell ref="B7:F7"/>
    <mergeCell ref="E9:J9"/>
    <mergeCell ref="B10:D10"/>
    <mergeCell ref="B85:D85"/>
    <mergeCell ref="B99:D99"/>
  </mergeCells>
  <pageMargins left="0.59055118110236227" right="0.51181102362204722" top="0.35433070866141736" bottom="0.35433070866141736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01.11.23 дейст.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Елена Александровна</dc:creator>
  <cp:lastModifiedBy>Тростенецкая Ольга Игоревна</cp:lastModifiedBy>
  <cp:lastPrinted>2023-11-02T10:30:19Z</cp:lastPrinted>
  <dcterms:created xsi:type="dcterms:W3CDTF">2022-04-04T05:40:36Z</dcterms:created>
  <dcterms:modified xsi:type="dcterms:W3CDTF">2024-01-11T05:58:53Z</dcterms:modified>
</cp:coreProperties>
</file>